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1. งานด้านพัสดุที่รับผิดชอบ\15. โครงการปรับพื้นที่คณะแพทยศาสตร์วชิรพยาบาล บางบอน\ลงเว็บ\"/>
    </mc:Choice>
  </mc:AlternateContent>
  <xr:revisionPtr revIDLastSave="0" documentId="13_ncr:1_{46E35CE6-B9B7-45E8-8B27-B4BF117A1EE8}" xr6:coauthVersionLast="47" xr6:coauthVersionMax="47" xr10:uidLastSave="{00000000-0000-0000-0000-000000000000}"/>
  <bookViews>
    <workbookView xWindow="-120" yWindow="-120" windowWidth="29040" windowHeight="15720" tabRatio="803" activeTab="7" xr2:uid="{00000000-000D-0000-FFFF-FFFF00000000}"/>
  </bookViews>
  <sheets>
    <sheet name="ปร6" sheetId="58" r:id="rId1"/>
    <sheet name="ปร5(ก)" sheetId="59" r:id="rId2"/>
    <sheet name="มุ้งจีบ " sheetId="41" state="hidden" r:id="rId3"/>
    <sheet name="ผ้าม่านแก้ไข" sheetId="47" state="hidden" r:id="rId4"/>
    <sheet name="ปร.4พ" sheetId="69" r:id="rId5"/>
    <sheet name="แบบสรุป ปร.4" sheetId="65" r:id="rId6"/>
    <sheet name="แบบปร.4งานกำแพงกันดิน" sheetId="66" r:id="rId7"/>
    <sheet name="คชจ.พิเศษ" sheetId="68" r:id="rId8"/>
    <sheet name="สวน " sheetId="38" state="hidden" r:id="rId9"/>
    <sheet name="งานคุรุภัฑณ์ " sheetId="28" state="hidden" r:id="rId10"/>
    <sheet name="งานคุรุภัฑณ์ Net" sheetId="62" state="hidden" r:id="rId11"/>
  </sheets>
  <externalReferences>
    <externalReference r:id="rId12"/>
  </externalReferences>
  <definedNames>
    <definedName name="Budjet">#REF!</definedName>
    <definedName name="FADVANCE">'[1]FactorF-Advance'!$A$2:$D$27</definedName>
    <definedName name="_xlnm.Print_Area" localSheetId="7">คชจ.พิเศษ!$A$1:$K$31</definedName>
    <definedName name="_xlnm.Print_Area" localSheetId="9">'งานคุรุภัฑณ์ '!$A$1:$R$29</definedName>
    <definedName name="_xlnm.Print_Area" localSheetId="10">'งานคุรุภัฑณ์ Net'!$A$1:$Q$38</definedName>
    <definedName name="_xlnm.Print_Area" localSheetId="6">แบบปร.4งานกำแพงกันดิน!$A$1:$K$71</definedName>
    <definedName name="_xlnm.Print_Area" localSheetId="1">'ปร5(ก)'!$A$1:$F$28</definedName>
    <definedName name="_xlnm.Print_Area" localSheetId="0">ปร6!$A$1:$F$26</definedName>
    <definedName name="_xlnm.Print_Area" localSheetId="3">ผ้าม่านแก้ไข!$A$1:$U$51</definedName>
    <definedName name="_xlnm.Print_Area" localSheetId="2">'มุ้งจีบ '!$A$1:$S$22</definedName>
    <definedName name="_xlnm.Print_Area" localSheetId="8">'สวน '!$A$1:$K$34</definedName>
    <definedName name="_xlnm.Print_Titles" localSheetId="7">คชจ.พิเศษ!$1:$10</definedName>
    <definedName name="_xlnm.Print_Titles" localSheetId="9">'งานคุรุภัฑณ์ '!$1:$8</definedName>
    <definedName name="_xlnm.Print_Titles" localSheetId="10">'งานคุรุภัฑณ์ Net'!$1:$13</definedName>
    <definedName name="_xlnm.Print_Titles" localSheetId="6">แบบปร.4งานกำแพงกันดิน!$1:$10</definedName>
    <definedName name="_xlnm.Print_Titles" localSheetId="5">'แบบสรุป ปร.4'!$1:$10</definedName>
    <definedName name="_xlnm.Print_Titles" localSheetId="4">ปร.4พ!$1:$11</definedName>
    <definedName name="_xlnm.Print_Titles" localSheetId="1">'ปร5(ก)'!$1:$10</definedName>
    <definedName name="_xlnm.Print_Titles" localSheetId="3">ผ้าม่านแก้ไข!$1:$8</definedName>
    <definedName name="_xlnm.Print_Titles" localSheetId="8">'สวน '!$1:$8</definedName>
    <definedName name="แ195">#REF!</definedName>
    <definedName name="ฟ23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68" l="1"/>
  <c r="C43" i="66" l="1"/>
  <c r="C20" i="65" s="1"/>
  <c r="C5" i="69" l="1"/>
  <c r="C6" i="69"/>
  <c r="C8" i="69"/>
  <c r="C9" i="69"/>
  <c r="C4" i="69"/>
  <c r="D55" i="66"/>
  <c r="D30" i="66"/>
  <c r="D25" i="66"/>
  <c r="C4" i="68"/>
  <c r="C5" i="68"/>
  <c r="C7" i="68"/>
  <c r="C8" i="68"/>
  <c r="C3" i="68"/>
  <c r="C19" i="69"/>
  <c r="B19" i="65"/>
  <c r="B13" i="65"/>
  <c r="B66" i="66"/>
  <c r="C65" i="66"/>
  <c r="C23" i="65" s="1"/>
  <c r="C57" i="66"/>
  <c r="C22" i="65" s="1"/>
  <c r="C49" i="66"/>
  <c r="C21" i="65" s="1"/>
  <c r="B37" i="66"/>
  <c r="C36" i="66"/>
  <c r="C16" i="65" s="1"/>
  <c r="C27" i="66"/>
  <c r="C15" i="65" s="1"/>
  <c r="C19" i="66"/>
  <c r="C14" i="65" s="1"/>
  <c r="D31" i="66" l="1"/>
  <c r="D33" i="66"/>
  <c r="D61" i="66"/>
  <c r="D63" i="66"/>
  <c r="C13" i="69" l="1"/>
  <c r="D20" i="68"/>
  <c r="F13" i="69" l="1"/>
  <c r="F19" i="69" s="1"/>
  <c r="E14" i="58" s="1"/>
  <c r="B11" i="58" l="1"/>
  <c r="C26" i="65"/>
  <c r="C25" i="65"/>
  <c r="C18" i="65"/>
  <c r="C8" i="66"/>
  <c r="C7" i="66"/>
  <c r="C5" i="66"/>
  <c r="C4" i="66"/>
  <c r="C3" i="66"/>
  <c r="C8" i="65"/>
  <c r="C7" i="65"/>
  <c r="C5" i="65"/>
  <c r="C4" i="65"/>
  <c r="C3" i="65"/>
  <c r="B27" i="65"/>
  <c r="B3" i="59" l="1"/>
  <c r="B4" i="59"/>
  <c r="B5" i="59"/>
  <c r="B7" i="59"/>
  <c r="B8" i="59"/>
  <c r="C12" i="59" l="1"/>
  <c r="C15" i="59" s="1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11" i="28"/>
  <c r="O12" i="28"/>
  <c r="O1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11" i="28"/>
  <c r="O29" i="28" l="1"/>
  <c r="P29" i="28"/>
  <c r="J32" i="38"/>
  <c r="J28" i="38"/>
  <c r="J20" i="38"/>
  <c r="I33" i="38"/>
  <c r="I31" i="38"/>
  <c r="I30" i="38"/>
  <c r="I29" i="38"/>
  <c r="I27" i="38"/>
  <c r="I26" i="38"/>
  <c r="I25" i="38"/>
  <c r="I24" i="38"/>
  <c r="I23" i="38"/>
  <c r="I22" i="38"/>
  <c r="I21" i="38"/>
  <c r="I19" i="38"/>
  <c r="I18" i="38"/>
  <c r="I17" i="38"/>
  <c r="I16" i="38"/>
  <c r="I15" i="38"/>
  <c r="J15" i="38" s="1"/>
  <c r="I14" i="38"/>
  <c r="I13" i="38"/>
  <c r="I12" i="38"/>
  <c r="I11" i="38"/>
  <c r="H33" i="38"/>
  <c r="H31" i="38"/>
  <c r="H30" i="38"/>
  <c r="H29" i="38"/>
  <c r="H27" i="38"/>
  <c r="J27" i="38" s="1"/>
  <c r="H26" i="38"/>
  <c r="J26" i="38" s="1"/>
  <c r="H25" i="38"/>
  <c r="H24" i="38"/>
  <c r="H23" i="38"/>
  <c r="H22" i="38"/>
  <c r="H21" i="38"/>
  <c r="H17" i="38"/>
  <c r="J17" i="38" s="1"/>
  <c r="H18" i="38"/>
  <c r="J18" i="38" s="1"/>
  <c r="H12" i="38"/>
  <c r="H13" i="38"/>
  <c r="H14" i="38"/>
  <c r="H15" i="38"/>
  <c r="H16" i="38"/>
  <c r="H19" i="38"/>
  <c r="J19" i="38" s="1"/>
  <c r="H11" i="38"/>
  <c r="J12" i="38" l="1"/>
  <c r="J16" i="38"/>
  <c r="J14" i="38"/>
  <c r="J29" i="38"/>
  <c r="J23" i="38"/>
  <c r="J24" i="38"/>
  <c r="J13" i="38"/>
  <c r="J25" i="38"/>
  <c r="J30" i="38"/>
  <c r="J22" i="38"/>
  <c r="J31" i="38"/>
  <c r="J11" i="38"/>
  <c r="J21" i="38"/>
  <c r="J33" i="38"/>
  <c r="J34" i="38" l="1"/>
  <c r="R49" i="47"/>
  <c r="Q49" i="47"/>
  <c r="R48" i="47"/>
  <c r="Q48" i="47"/>
  <c r="R47" i="47"/>
  <c r="Q47" i="47"/>
  <c r="R46" i="47"/>
  <c r="Q46" i="47"/>
  <c r="R45" i="47"/>
  <c r="Q45" i="47"/>
  <c r="R43" i="47"/>
  <c r="Q43" i="47"/>
  <c r="R42" i="47"/>
  <c r="Q42" i="47"/>
  <c r="R41" i="47"/>
  <c r="Q41" i="47"/>
  <c r="R40" i="47"/>
  <c r="Q40" i="47"/>
  <c r="R39" i="47"/>
  <c r="Q39" i="47"/>
  <c r="R37" i="47"/>
  <c r="Q37" i="47"/>
  <c r="R36" i="47"/>
  <c r="Q36" i="47"/>
  <c r="R35" i="47"/>
  <c r="Q35" i="47"/>
  <c r="R34" i="47"/>
  <c r="Q34" i="47"/>
  <c r="R33" i="47"/>
  <c r="Q33" i="47"/>
  <c r="R31" i="47"/>
  <c r="Q31" i="47"/>
  <c r="R30" i="47"/>
  <c r="Q30" i="47"/>
  <c r="R29" i="47"/>
  <c r="Q29" i="47"/>
  <c r="R28" i="47"/>
  <c r="Q28" i="47"/>
  <c r="R27" i="47"/>
  <c r="Q27" i="47"/>
  <c r="R21" i="47"/>
  <c r="R22" i="47"/>
  <c r="R23" i="47"/>
  <c r="R24" i="47"/>
  <c r="R25" i="47"/>
  <c r="Q21" i="47"/>
  <c r="Q22" i="47"/>
  <c r="Q23" i="47"/>
  <c r="Q24" i="47"/>
  <c r="Q25" i="47"/>
  <c r="R20" i="47"/>
  <c r="Q20" i="47"/>
  <c r="R19" i="47"/>
  <c r="Q19" i="47"/>
  <c r="R18" i="47"/>
  <c r="Q18" i="47"/>
  <c r="R17" i="47"/>
  <c r="Q17" i="47"/>
  <c r="R16" i="47"/>
  <c r="Q16" i="47"/>
  <c r="R15" i="47"/>
  <c r="Q15" i="47"/>
  <c r="R14" i="47"/>
  <c r="Q14" i="47"/>
  <c r="R13" i="47"/>
  <c r="Q13" i="47"/>
  <c r="R12" i="47"/>
  <c r="Q12" i="47"/>
  <c r="R11" i="47"/>
  <c r="Q11" i="47"/>
  <c r="R10" i="47"/>
  <c r="Q10" i="47"/>
  <c r="P11" i="41"/>
  <c r="P12" i="41"/>
  <c r="P13" i="41"/>
  <c r="P14" i="41"/>
  <c r="P15" i="41"/>
  <c r="P16" i="41"/>
  <c r="P17" i="41"/>
  <c r="P18" i="41"/>
  <c r="P19" i="41"/>
  <c r="P20" i="41"/>
  <c r="P10" i="41"/>
  <c r="O11" i="41"/>
  <c r="O12" i="41"/>
  <c r="O13" i="41"/>
  <c r="O14" i="41"/>
  <c r="O15" i="41"/>
  <c r="O16" i="41"/>
  <c r="O17" i="41"/>
  <c r="O18" i="41"/>
  <c r="O19" i="41"/>
  <c r="O20" i="41"/>
  <c r="O10" i="41"/>
  <c r="Q17" i="41" l="1"/>
  <c r="Q15" i="41"/>
  <c r="Q13" i="41"/>
  <c r="Q12" i="41"/>
  <c r="Q11" i="41"/>
  <c r="Q20" i="41"/>
  <c r="Q19" i="41"/>
  <c r="Q18" i="41"/>
  <c r="Q16" i="41"/>
  <c r="Q10" i="41"/>
  <c r="Q14" i="41"/>
  <c r="Q22" i="41" l="1"/>
  <c r="Q22" i="28"/>
  <c r="H22" i="28"/>
  <c r="J22" i="28" s="1"/>
  <c r="M26" i="62"/>
  <c r="O26" i="62" s="1"/>
  <c r="O33" i="62"/>
  <c r="H33" i="62"/>
  <c r="J33" i="62" s="1"/>
  <c r="O32" i="62"/>
  <c r="H32" i="62"/>
  <c r="J32" i="62" s="1"/>
  <c r="O31" i="62"/>
  <c r="H31" i="62"/>
  <c r="J31" i="62" s="1"/>
  <c r="P31" i="62" s="1"/>
  <c r="O30" i="62"/>
  <c r="H30" i="62"/>
  <c r="J30" i="62" s="1"/>
  <c r="P30" i="62" s="1"/>
  <c r="O29" i="62"/>
  <c r="H29" i="62"/>
  <c r="J29" i="62" s="1"/>
  <c r="O28" i="62"/>
  <c r="H28" i="62"/>
  <c r="J28" i="62" s="1"/>
  <c r="O27" i="62"/>
  <c r="H27" i="62"/>
  <c r="J27" i="62" s="1"/>
  <c r="H26" i="62"/>
  <c r="J26" i="62" s="1"/>
  <c r="O25" i="62"/>
  <c r="H25" i="62"/>
  <c r="J25" i="62" s="1"/>
  <c r="O24" i="62"/>
  <c r="H24" i="62"/>
  <c r="J24" i="62" s="1"/>
  <c r="O23" i="62"/>
  <c r="H23" i="62"/>
  <c r="J23" i="62" s="1"/>
  <c r="O22" i="62"/>
  <c r="H22" i="62"/>
  <c r="J22" i="62" s="1"/>
  <c r="O21" i="62"/>
  <c r="H21" i="62"/>
  <c r="J21" i="62" s="1"/>
  <c r="O20" i="62"/>
  <c r="H20" i="62"/>
  <c r="J20" i="62" s="1"/>
  <c r="O19" i="62"/>
  <c r="H19" i="62"/>
  <c r="J19" i="62" s="1"/>
  <c r="O18" i="62"/>
  <c r="H18" i="62"/>
  <c r="J18" i="62" s="1"/>
  <c r="P18" i="62" s="1"/>
  <c r="O17" i="62"/>
  <c r="H17" i="62"/>
  <c r="J17" i="62" s="1"/>
  <c r="O16" i="62"/>
  <c r="H16" i="62"/>
  <c r="J16" i="62" s="1"/>
  <c r="P13" i="62"/>
  <c r="H12" i="28"/>
  <c r="J12" i="28" s="1"/>
  <c r="H13" i="28"/>
  <c r="J13" i="28" s="1"/>
  <c r="H14" i="28"/>
  <c r="J14" i="28" s="1"/>
  <c r="H15" i="28"/>
  <c r="J15" i="28" s="1"/>
  <c r="H16" i="28"/>
  <c r="J16" i="28" s="1"/>
  <c r="H17" i="28"/>
  <c r="J17" i="28" s="1"/>
  <c r="H18" i="28"/>
  <c r="J18" i="28" s="1"/>
  <c r="H19" i="28"/>
  <c r="J19" i="28" s="1"/>
  <c r="H20" i="28"/>
  <c r="J20" i="28" s="1"/>
  <c r="H21" i="28"/>
  <c r="J21" i="28" s="1"/>
  <c r="H23" i="28"/>
  <c r="J23" i="28" s="1"/>
  <c r="H24" i="28"/>
  <c r="J24" i="28" s="1"/>
  <c r="H25" i="28"/>
  <c r="J25" i="28" s="1"/>
  <c r="H26" i="28"/>
  <c r="J26" i="28" s="1"/>
  <c r="H27" i="28"/>
  <c r="J27" i="28" s="1"/>
  <c r="H28" i="28"/>
  <c r="J28" i="28" s="1"/>
  <c r="H11" i="28"/>
  <c r="J11" i="28" s="1"/>
  <c r="R10" i="41"/>
  <c r="P21" i="62" l="1"/>
  <c r="P19" i="62"/>
  <c r="P20" i="62"/>
  <c r="P26" i="62"/>
  <c r="P33" i="62"/>
  <c r="P29" i="62"/>
  <c r="P32" i="62"/>
  <c r="P27" i="62"/>
  <c r="P28" i="62"/>
  <c r="P25" i="62"/>
  <c r="P24" i="62"/>
  <c r="P23" i="62"/>
  <c r="O34" i="62"/>
  <c r="O35" i="62" s="1"/>
  <c r="O36" i="62" s="1"/>
  <c r="O37" i="62" s="1"/>
  <c r="O38" i="62" s="1"/>
  <c r="P22" i="62"/>
  <c r="P17" i="62"/>
  <c r="P16" i="62"/>
  <c r="J34" i="62"/>
  <c r="J30" i="28"/>
  <c r="P36" i="62" l="1"/>
  <c r="P35" i="62"/>
  <c r="P34" i="62"/>
  <c r="P37" i="62" l="1"/>
  <c r="P38" i="62" s="1"/>
  <c r="C38" i="62" s="1"/>
  <c r="S49" i="47" l="1"/>
  <c r="T49" i="47" s="1"/>
  <c r="S48" i="47"/>
  <c r="T48" i="47" s="1"/>
  <c r="S47" i="47"/>
  <c r="T47" i="47" s="1"/>
  <c r="S46" i="47"/>
  <c r="T46" i="47" s="1"/>
  <c r="S45" i="47"/>
  <c r="T45" i="47" s="1"/>
  <c r="S43" i="47"/>
  <c r="T43" i="47" s="1"/>
  <c r="S42" i="47"/>
  <c r="T42" i="47" s="1"/>
  <c r="S41" i="47"/>
  <c r="T41" i="47" s="1"/>
  <c r="S40" i="47"/>
  <c r="T40" i="47" s="1"/>
  <c r="S39" i="47"/>
  <c r="T39" i="47" s="1"/>
  <c r="S37" i="47"/>
  <c r="T37" i="47" s="1"/>
  <c r="S36" i="47"/>
  <c r="T36" i="47" s="1"/>
  <c r="S35" i="47"/>
  <c r="T35" i="47" s="1"/>
  <c r="S34" i="47"/>
  <c r="T34" i="47" s="1"/>
  <c r="S33" i="47"/>
  <c r="T33" i="47" s="1"/>
  <c r="S31" i="47"/>
  <c r="T31" i="47" s="1"/>
  <c r="S30" i="47"/>
  <c r="T30" i="47" s="1"/>
  <c r="S29" i="47"/>
  <c r="T29" i="47" s="1"/>
  <c r="S28" i="47"/>
  <c r="T28" i="47" s="1"/>
  <c r="S25" i="47"/>
  <c r="T25" i="47" s="1"/>
  <c r="S24" i="47"/>
  <c r="T24" i="47" s="1"/>
  <c r="S23" i="47"/>
  <c r="T23" i="47" s="1"/>
  <c r="S22" i="47"/>
  <c r="T22" i="47" s="1"/>
  <c r="S20" i="47"/>
  <c r="T20" i="47" s="1"/>
  <c r="S17" i="47"/>
  <c r="T17" i="47" s="1"/>
  <c r="S16" i="47"/>
  <c r="T16" i="47" s="1"/>
  <c r="S15" i="47"/>
  <c r="T15" i="47" s="1"/>
  <c r="S44" i="47"/>
  <c r="T44" i="47" s="1"/>
  <c r="S38" i="47"/>
  <c r="T38" i="47" s="1"/>
  <c r="S32" i="47"/>
  <c r="T32" i="47" s="1"/>
  <c r="S27" i="47"/>
  <c r="T27" i="47" s="1"/>
  <c r="S26" i="47"/>
  <c r="T26" i="47" s="1"/>
  <c r="S21" i="47"/>
  <c r="T21" i="47" s="1"/>
  <c r="S19" i="47"/>
  <c r="T19" i="47" s="1"/>
  <c r="S18" i="47"/>
  <c r="T18" i="47" s="1"/>
  <c r="S14" i="47"/>
  <c r="T14" i="47" s="1"/>
  <c r="S13" i="47"/>
  <c r="T13" i="47" s="1"/>
  <c r="S12" i="47"/>
  <c r="T12" i="47" s="1"/>
  <c r="S11" i="47"/>
  <c r="T11" i="47" l="1"/>
  <c r="T52" i="47" s="1"/>
  <c r="S51" i="47"/>
  <c r="E15" i="59" l="1"/>
  <c r="T51" i="47"/>
  <c r="T53" i="47"/>
  <c r="T54" i="47" s="1"/>
  <c r="R21" i="41" l="1"/>
  <c r="R20" i="41"/>
  <c r="R19" i="41"/>
  <c r="R18" i="41"/>
  <c r="R17" i="41"/>
  <c r="R16" i="41"/>
  <c r="R15" i="41"/>
  <c r="R14" i="41"/>
  <c r="R13" i="41"/>
  <c r="R12" i="41"/>
  <c r="R11" i="41"/>
  <c r="R22" i="41" l="1"/>
  <c r="R23" i="41"/>
  <c r="R24" i="41" l="1"/>
  <c r="R25" i="41" s="1"/>
  <c r="E12" i="59" l="1"/>
  <c r="Q28" i="28"/>
  <c r="Q26" i="28"/>
  <c r="Q12" i="28"/>
  <c r="Q13" i="28"/>
  <c r="Q14" i="28"/>
  <c r="Q15" i="28"/>
  <c r="Q16" i="28"/>
  <c r="Q17" i="28"/>
  <c r="Q18" i="28"/>
  <c r="Q19" i="28"/>
  <c r="Q20" i="28"/>
  <c r="Q21" i="28"/>
  <c r="Q23" i="28"/>
  <c r="Q24" i="28"/>
  <c r="Q25" i="28"/>
  <c r="Q27" i="28"/>
  <c r="Q11" i="28"/>
  <c r="D13" i="59" l="1"/>
  <c r="E13" i="59" s="1"/>
  <c r="D14" i="59"/>
  <c r="E14" i="59" s="1"/>
  <c r="Q29" i="28"/>
  <c r="Q30" i="28"/>
  <c r="E22" i="59" l="1"/>
  <c r="E12" i="58"/>
  <c r="E17" i="58" s="1"/>
  <c r="E19" i="58" s="1"/>
  <c r="Q31" i="28"/>
  <c r="Q32" i="28" s="1"/>
  <c r="Q33" i="28" l="1"/>
  <c r="Q34" i="28" s="1"/>
  <c r="C34" i="28"/>
  <c r="C20" i="58" l="1"/>
</calcChain>
</file>

<file path=xl/sharedStrings.xml><?xml version="1.0" encoding="utf-8"?>
<sst xmlns="http://schemas.openxmlformats.org/spreadsheetml/2006/main" count="885" uniqueCount="302">
  <si>
    <t>แผ่นที่</t>
  </si>
  <si>
    <t>ลำดับ</t>
  </si>
  <si>
    <t>รายการ</t>
  </si>
  <si>
    <t>งานเปลี่ยนแปลง</t>
  </si>
  <si>
    <t>ผลต่าง</t>
  </si>
  <si>
    <t>หมายเหตุ</t>
  </si>
  <si>
    <t>(บาท)</t>
  </si>
  <si>
    <t>หน่วย</t>
  </si>
  <si>
    <t>ปริมาณ</t>
  </si>
  <si>
    <t>ราคาต่อหน่วย</t>
  </si>
  <si>
    <t>ค่าวัสดุ</t>
  </si>
  <si>
    <t>ค่าแรง</t>
  </si>
  <si>
    <t>วันที่</t>
  </si>
  <si>
    <t xml:space="preserve">โครงการ  :  </t>
  </si>
  <si>
    <t xml:space="preserve">อ้างอิง </t>
  </si>
  <si>
    <t>เรื่อง</t>
  </si>
  <si>
    <t>ตาราง Variation Order</t>
  </si>
  <si>
    <t>งานตามสัญญาจ้าง ( BOQ )</t>
  </si>
  <si>
    <t>รวมเป็นเงิน</t>
  </si>
  <si>
    <t>ราคารวม</t>
  </si>
  <si>
    <t>รวมค่าวัสดุ</t>
  </si>
  <si>
    <t>รวมค่าแรง</t>
  </si>
  <si>
    <t xml:space="preserve">                โครงการก่อสร้างศูนย์การเรียนรู้ดูแลผู้ป่วยสูงอายุแบบบูรณาการ มหาวิทยาลัยนวมินทราธิราช</t>
  </si>
  <si>
    <t xml:space="preserve"> -</t>
  </si>
  <si>
    <t>ค่าก่อสร้าง</t>
  </si>
  <si>
    <t>ส่วนงานที่ 2. ค่างานครุภัณฑ์ สั่งซื้อ( จัดซื้อ )</t>
  </si>
  <si>
    <t>แบบสรุปราคางานก่อสร้าง</t>
  </si>
  <si>
    <t>หน่วย : บาท</t>
  </si>
  <si>
    <t>รายละเอียด</t>
  </si>
  <si>
    <t>รวมค่าก่อสร้างทั้งโครงการ</t>
  </si>
  <si>
    <t>สรุป</t>
  </si>
  <si>
    <t>คิดเป็นค่าก่อสร้าง</t>
  </si>
  <si>
    <t>ตัวหนังสือ</t>
  </si>
  <si>
    <t xml:space="preserve">                รายการ FURNITURE PHASE 2 สำหรับครุภัณฑ์ประกอบอาคารชั้นที่ 4,5,6,7</t>
  </si>
  <si>
    <t>สำหรับครุภัณฑ์ประกอบอาคารชั้นที่ 4,5,6,7</t>
  </si>
  <si>
    <t>CH.4 เก้าอี้ไม้ประชาสัมพันธ์ ตามรูปแบบรายการ (สีเลือกภายหลัง)</t>
  </si>
  <si>
    <t>CH.5 เก้าอี้ไม้ห้องพักผ่อน ตามรูปแบบรายการ (สีเลือกภายหลัง)</t>
  </si>
  <si>
    <t>SO.5 โซฟา 1 ที่นั่ง ตามรูปแบบรายการ (สีเลือกภายหลัง)</t>
  </si>
  <si>
    <t>TM.1 โต๊ะสี่เหลี่ยม ตามรูปแบบรายการ (สีเลือกภายหลัง)</t>
  </si>
  <si>
    <t>TM.2 โต๊ะไม้ยาวห้องพักผ่อน ตามรูปแบบรายการ (สีเลือกภายหลัง)</t>
  </si>
  <si>
    <t>COF.1 โต๊ะกลางรับแขก ตามรูปแบบรายการ (สีเลือกภายหลัง)</t>
  </si>
  <si>
    <t>COF.2 โต๊ะกลางรับแขก ตามรูปแบบรายการ (สีเลือกภายหลัง)</t>
  </si>
  <si>
    <t>BT.2 ตู้ข้างเตียงนอนพยาบาล  ตามรูปแบบรายการ (สีเลือกภายหลัง)</t>
  </si>
  <si>
    <t>BED.4 เตียงนอนเหล็กพร้อมที่นอนยางสังเคราะห์  ตามรูปแบบรายการ</t>
  </si>
  <si>
    <t>BT.4 โต๊ะกลาง  ตามรูปแบบรายการ (สีเลือกภายหลัง)</t>
  </si>
  <si>
    <t>BT.3 โต๊ะข้างโซฟา  ตามรูปแบบรายการ (สีเลือกภายหลัง)</t>
  </si>
  <si>
    <t>ST.1 เก้าอี้สตูลสูง มีพนักพิง ตามรูปแบบรายการ (สีเลือกภายหลัง)</t>
  </si>
  <si>
    <t>ST.2 เก้าอี้สตูลสูง มีพนักพิง ตามรูปแบบรายการ (สีเลือกภายหลัง)</t>
  </si>
  <si>
    <t>WD.1 ตู้กดน้ำ  ตามรูปแบบรายการ (สีเลือกภายหลัง)</t>
  </si>
  <si>
    <t>REF.1 ตู้แช่เย็น  ตามรูปแบบรายการ (สีเลือกภายหลัง)</t>
  </si>
  <si>
    <t>STA.1 ตู้ตั้งพื้นพร้อมบานตู้และลิ้นชัก ตามรูปแบบรายการ (สีเลือกภายหลัง)</t>
  </si>
  <si>
    <t>ลำดับที่
ITEM</t>
  </si>
  <si>
    <t>SO.1 โซฟา 3 ที่นั่ง ตามรูปแบบรายการ (สีเลือกภายหลัง)</t>
  </si>
  <si>
    <t>SO.4 โซฟา 1 ที่นั่ง ตามรูปแบบรายการ (สีเลือกภายหลัง)</t>
  </si>
  <si>
    <t>ส่วนลด</t>
  </si>
  <si>
    <t>ตัว</t>
  </si>
  <si>
    <t>ชุด</t>
  </si>
  <si>
    <t>งาน</t>
  </si>
  <si>
    <t>-</t>
  </si>
  <si>
    <t>ชั้น 1</t>
  </si>
  <si>
    <t>ชั้น 2</t>
  </si>
  <si>
    <t>ชั้น 3</t>
  </si>
  <si>
    <t>ชั้น 4</t>
  </si>
  <si>
    <t>ชั้น 5</t>
  </si>
  <si>
    <t>ชั้น 6</t>
  </si>
  <si>
    <t>ชั้น 7</t>
  </si>
  <si>
    <t>กว้าง</t>
  </si>
  <si>
    <t>สูง</t>
  </si>
  <si>
    <r>
      <rPr>
        <b/>
        <sz val="40"/>
        <color theme="1"/>
        <rFont val="Angsana New"/>
        <family val="1"/>
      </rPr>
      <t>รวมเงิน</t>
    </r>
    <r>
      <rPr>
        <sz val="40"/>
        <color theme="1"/>
        <rFont val="Angsana New"/>
        <family val="1"/>
      </rPr>
      <t xml:space="preserve"> / Total</t>
    </r>
  </si>
  <si>
    <r>
      <rPr>
        <b/>
        <sz val="40"/>
        <color theme="1"/>
        <rFont val="Angsana New"/>
        <family val="1"/>
      </rPr>
      <t>มูลค่าสินค้า</t>
    </r>
    <r>
      <rPr>
        <sz val="40"/>
        <color theme="1"/>
        <rFont val="Angsana New"/>
        <family val="1"/>
      </rPr>
      <t xml:space="preserve"> /Goods Value</t>
    </r>
  </si>
  <si>
    <r>
      <rPr>
        <b/>
        <sz val="40"/>
        <color rgb="FFFF0000"/>
        <rFont val="Angsana New"/>
        <family val="1"/>
      </rPr>
      <t>หมายเหตุ</t>
    </r>
    <r>
      <rPr>
        <sz val="40"/>
        <color rgb="FFFF0000"/>
        <rFont val="Angsana New"/>
        <family val="1"/>
      </rPr>
      <t xml:space="preserve">   </t>
    </r>
    <r>
      <rPr>
        <sz val="40"/>
        <color theme="1"/>
        <rFont val="Angsana New"/>
        <family val="1"/>
      </rPr>
      <t>ราคาที่เสนอเป็นผ้าทึบอย่างเดียว
เงื่อนไขการชำระเงิน
งวดที่ 1 50% เมื่อยืนยันสั่งผลิต
งวดที่ 1 50% ส่งมอบงาน</t>
    </r>
  </si>
  <si>
    <r>
      <rPr>
        <b/>
        <sz val="40"/>
        <color theme="1"/>
        <rFont val="Angsana New"/>
        <family val="1"/>
      </rPr>
      <t>ภาษีมูลค่าเพิ่ม</t>
    </r>
    <r>
      <rPr>
        <sz val="40"/>
        <color theme="1"/>
        <rFont val="Angsana New"/>
        <family val="1"/>
      </rPr>
      <t xml:space="preserve"> / Vat %</t>
    </r>
  </si>
  <si>
    <r>
      <rPr>
        <b/>
        <sz val="40"/>
        <color theme="1"/>
        <rFont val="Angsana New"/>
        <family val="1"/>
      </rPr>
      <t>รวมทั้งสิ้น</t>
    </r>
    <r>
      <rPr>
        <sz val="40"/>
        <color theme="1"/>
        <rFont val="Angsana New"/>
        <family val="1"/>
      </rPr>
      <t xml:space="preserve"> / Total Amount</t>
    </r>
  </si>
  <si>
    <r>
      <rPr>
        <b/>
        <sz val="40"/>
        <color rgb="FFFF0000"/>
        <rFont val="Angsana New"/>
        <family val="1"/>
      </rPr>
      <t>หมายเหตุ</t>
    </r>
    <r>
      <rPr>
        <sz val="40"/>
        <color rgb="FFFF0000"/>
        <rFont val="Angsana New"/>
        <family val="1"/>
      </rPr>
      <t xml:space="preserve">   </t>
    </r>
    <r>
      <rPr>
        <sz val="40"/>
        <color theme="1"/>
        <rFont val="Angsana New"/>
        <family val="1"/>
      </rPr>
      <t xml:space="preserve">ราคานี้เป็นรวมค่าส่งพร้อมติดตั้ง </t>
    </r>
  </si>
  <si>
    <t>จำนวน</t>
  </si>
  <si>
    <t>งานปลูกต้นไม้ใหญ่</t>
  </si>
  <si>
    <t>แคนา เส้นผ่าศุนย์กลาง 12 นิ้ว</t>
  </si>
  <si>
    <t>ต้น</t>
  </si>
  <si>
    <t>คูนดอกชมพู เส้นผ่าศูนย์กลาง 6 นิ้ว สูง 4.00 ม.</t>
  </si>
  <si>
    <t>ไม้ค้ำยัน 4 นิ้ว 4 เมตร</t>
  </si>
  <si>
    <t>ท่อน</t>
  </si>
  <si>
    <t>ไม้ค้ำยัน 3 นิ้ว 4 เมตร</t>
  </si>
  <si>
    <t>ไม้ค้ำยัน 2 นิ้ว 3 เมตร</t>
  </si>
  <si>
    <t>ไม้ค้ำยัน 1 นิ้ว 3 เมตร</t>
  </si>
  <si>
    <t>ดินปลูก (ไม้ใหญ่)</t>
  </si>
  <si>
    <t>ลบ.ม.</t>
  </si>
  <si>
    <t>ค่ารถเครน 6 ล้อ ขนส่งและปลูก</t>
  </si>
  <si>
    <t>เที่ยว</t>
  </si>
  <si>
    <t>ค่ารถแม๊คโครยกต้นไม้ใหญ่ขณะปลูก</t>
  </si>
  <si>
    <t>วัน</t>
  </si>
  <si>
    <t>งานปลูกต้นไม้เตี้ย</t>
  </si>
  <si>
    <t>ไทรอินโด สูง 2.50 ม.</t>
  </si>
  <si>
    <t>ดินปลูก (ไม้เตี้ย)</t>
  </si>
  <si>
    <t>ไม้ค้ำยัน 3 นิ้ว 3 เมตร</t>
  </si>
  <si>
    <t>ค่ารถขนส่ง</t>
  </si>
  <si>
    <t>ค่ารถแม๊คโคขุดและกลบขณะปลูก</t>
  </si>
  <si>
    <t>งานปลูกหญ้า</t>
  </si>
  <si>
    <t>หญ้านวลน้อย</t>
  </si>
  <si>
    <t>ตร.ม.</t>
  </si>
  <si>
    <t>ดินปลูกหญ้า</t>
  </si>
  <si>
    <t>งานดูแลรักษา</t>
  </si>
  <si>
    <t>ดูแลบำรุงรักษา 30 วัน</t>
  </si>
  <si>
    <t>ทรายปลูกหญ้า</t>
  </si>
  <si>
    <t>แวววิเชียรชมพู</t>
  </si>
  <si>
    <t>รวมงานภูมิทัศน์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</si>
  <si>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</si>
  <si>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</si>
  <si>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</si>
  <si>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</si>
  <si>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</si>
  <si>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</si>
  <si>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</si>
  <si>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</si>
  <si>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</si>
  <si>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</si>
  <si>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Type A.5</t>
  </si>
  <si>
    <t>น.24</t>
  </si>
  <si>
    <t>ห้องพักพยาบาล</t>
  </si>
  <si>
    <t>ห้องพักผ่อน</t>
  </si>
  <si>
    <t>ห้องพัก</t>
  </si>
  <si>
    <t>ส่วนงานที่ 1 ค่างานต้นทุน (คำนวณในราคาทุน)</t>
  </si>
  <si>
    <t>ค่างานต้นทุน</t>
  </si>
  <si>
    <t>Factor F</t>
  </si>
  <si>
    <t>แบบ ปร.5(ก)</t>
  </si>
  <si>
    <t xml:space="preserve">รวมราคา </t>
  </si>
  <si>
    <t>เงื่อนไขการใช้ตาราง FACTOR F</t>
  </si>
  <si>
    <t>เงินล่วงหน้าจ่าย   0   %</t>
  </si>
  <si>
    <t>ภาษีมูลค่าเพิ่ม   7  %</t>
  </si>
  <si>
    <t>สรุปราคาค่าก่อสร้าง</t>
  </si>
  <si>
    <t>รวมงานครุภัณฑ์ สั่งซื้อ( จัดซื้อ )</t>
  </si>
  <si>
    <t>11</t>
  </si>
  <si>
    <t>โครงการก่อสร้างศูนย์การเรียนรู้ดูแลผู้ป่วยสูงอายุแบบบูรณาการ มหาวิทยาลัยนวมินทราธิราช</t>
  </si>
  <si>
    <t>ไม่มีใน BOQ. เดิม</t>
  </si>
  <si>
    <t>12</t>
  </si>
  <si>
    <t>13</t>
  </si>
  <si>
    <t>14</t>
  </si>
  <si>
    <t>15</t>
  </si>
  <si>
    <t>16</t>
  </si>
  <si>
    <t>17</t>
  </si>
  <si>
    <t>18</t>
  </si>
  <si>
    <t>รวมเป็นเงิน( บาท )</t>
  </si>
  <si>
    <t>รวมราคามุ้งจีบ</t>
  </si>
  <si>
    <t xml:space="preserve">รายการ มุ้งจีบ </t>
  </si>
  <si>
    <t xml:space="preserve">โครงการ </t>
  </si>
  <si>
    <t>:</t>
  </si>
  <si>
    <t xml:space="preserve"> รายการผ้าม่าน</t>
  </si>
  <si>
    <t>น.7 มุ้งจีบ ขนาด 2.50x0.85 ม.</t>
  </si>
  <si>
    <t>น.17 มุ้งจีบ ขนาด 1.20x0.70 ม.</t>
  </si>
  <si>
    <t>น.23 มุ้งจีบ ขนาด 0.60x0.70 ม.</t>
  </si>
  <si>
    <t>น.24 มุ้งจีบ ขนาด 1.20x0.75 ม.</t>
  </si>
  <si>
    <t>น.25 มุ้งจีบ ขนาด 1.20x0.80 ม.</t>
  </si>
  <si>
    <t>น.26 มุ้งจีบ ขนาด 0.60x0.80 ม.</t>
  </si>
  <si>
    <t>น.28 มุ้งจีบ ขนาด 1.70x0.80 ม.</t>
  </si>
  <si>
    <t>น.29 มุ้งจีบ ขนาด 1.40x0.70 ม.</t>
  </si>
  <si>
    <t>น.30 มุ้งจีบ ขนาด 1.40x0.70 ม.</t>
  </si>
  <si>
    <t>น.31 มุ้งจีบ ขนาด 1.15x1.25 ม.</t>
  </si>
  <si>
    <t>น.32 มุ้งจีบ ขนาด 1.2x0.65 ม.</t>
  </si>
  <si>
    <t>ม่านหน้าต่างทึบ ขนาด 9.00x3.45 ม.</t>
  </si>
  <si>
    <t>ม่านหน้าต่างทึบ ขนาด 6.30x3.45 ม.</t>
  </si>
  <si>
    <t>ม่านหน้าต่างทึบ ขนาด 2.53x2.35 ม.</t>
  </si>
  <si>
    <t>ม่านกั้นห้องทึบ (ห้องเอนกประสงค์) ขนาด 4.60x3.20 ม.</t>
  </si>
  <si>
    <t>ม่านกั้นห้องทึบ (ห้องทำหัตถการ) ขนาด 4.60x3.20 ม.</t>
  </si>
  <si>
    <t>ม่านกั้นห้องทึบ(ห้องเวชศาตร์ฟื้นฟู) ขนาด 6.30x3.20 ม.</t>
  </si>
  <si>
    <t>ม่านกั้นห้องทึบ ขนาด 5.80x2.70 ม.</t>
  </si>
  <si>
    <t>ม่านกั้นห้องทึบ ขนาด 2.90x2.70 ม.</t>
  </si>
  <si>
    <t>ม่านกั้นห้องทึบ ขนาด 4.60x2.70 ม.</t>
  </si>
  <si>
    <t>ม่านหน้าต่างทึบ ขนาด 5.00x1.90 ม.</t>
  </si>
  <si>
    <t>ม่านหน้าต่างทึบ ขนาด 3.60x1.90 ม.</t>
  </si>
  <si>
    <t>ม่านหน้าต่างทึบ ขนาด 13.50x1.90 ม.</t>
  </si>
  <si>
    <t>ม่านหน้าต่างทึบ ขนาด 4.19x1.90 ม.</t>
  </si>
  <si>
    <t>ม่านกั้นห้องทึบ ขนาด 2.70x2.70 ม.</t>
  </si>
  <si>
    <t>โครงการ :</t>
  </si>
  <si>
    <t xml:space="preserve">  :</t>
  </si>
  <si>
    <t>โครงการ  :</t>
  </si>
  <si>
    <t>งานที่เปลี่ยนแปลง</t>
  </si>
  <si>
    <t xml:space="preserve"> :</t>
  </si>
  <si>
    <t>งานปรับภูมิทัศน์</t>
  </si>
  <si>
    <t>โครงการ    :</t>
  </si>
  <si>
    <t>อ้างอิง        :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</si>
  <si>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</si>
  <si>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</si>
  <si>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</si>
  <si>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</si>
  <si>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</si>
  <si>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</si>
  <si>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</si>
  <si>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</si>
  <si>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</si>
  <si>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</si>
  <si>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</si>
  <si>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</si>
  <si>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</si>
  <si>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</si>
  <si>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</si>
  <si>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</si>
  <si>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</si>
  <si>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</si>
  <si>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</si>
  <si>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4.1</t>
  </si>
  <si>
    <t>งานมุ้งจีบ</t>
  </si>
  <si>
    <t>งานผ้าม่าน</t>
  </si>
  <si>
    <t>รวมราคางานผ้าม่าน</t>
  </si>
  <si>
    <t>งานปรับภูมิทัศน์ (สวน)</t>
  </si>
  <si>
    <t>งานปรับภูมิทัศน์ (รั้วบ้านป้ามน)</t>
  </si>
  <si>
    <t>อ้างอิง     :</t>
  </si>
  <si>
    <t xml:space="preserve">      :</t>
  </si>
  <si>
    <t>แบบ ปร.6</t>
  </si>
  <si>
    <t>ชื่อโครงการ/งานก่อสร้าง</t>
  </si>
  <si>
    <t xml:space="preserve">เจ้าของโครงการ         </t>
  </si>
  <si>
    <t xml:space="preserve">สถานที่ก่อสร้าง           </t>
  </si>
  <si>
    <t xml:space="preserve">แบบเลขที่                </t>
  </si>
  <si>
    <t xml:space="preserve">แบบ ปร.4 และ ปร.5   </t>
  </si>
  <si>
    <t>ที่แนบ  มีจำนวน  1 ชุด</t>
  </si>
  <si>
    <t xml:space="preserve">คำนวณราคากลาง                </t>
  </si>
  <si>
    <t>ส่วนงานที่ 2 ค่างานครุภัณฑ์จัดซื้อ หรือสั่งซื้อ</t>
  </si>
  <si>
    <t>ส่วนงานที่ 3 ค่าใช้จ่ายพิเศษตามข้อกำหนด</t>
  </si>
  <si>
    <t>แบบสรุปราคากลางงานก่อสร้าง</t>
  </si>
  <si>
    <t>ดอกเบี้ยเงินกู้    7   %</t>
  </si>
  <si>
    <t>กลุ่มงานที่ 1  งานปรับปรุงและก่อสร้าง</t>
  </si>
  <si>
    <t xml:space="preserve">กลุ่มงานที่  3 งานผังบริเวณและสิ่งก่อสร้างอื่น ๆ (งานภูมิทัศน์)  </t>
  </si>
  <si>
    <t>กลุ่มงานที่ 2 งานครุภัณฑ์จัดจ้างหรือสั่งทำและงานตกแต่งภายในอาคาร</t>
  </si>
  <si>
    <t>แบบ ปร.4</t>
  </si>
  <si>
    <t>แบบแสดงรายการ ปริมาณงาน และราคา</t>
  </si>
  <si>
    <t>การกำหนดราคาค่าวัสดุ</t>
  </si>
  <si>
    <t>การกำหนดราคาค่าแรงงาน</t>
  </si>
  <si>
    <t>1  ตามบัญชีค่าแรงงาน/ดำเนินการสำหรับการถอดแบบคำนวณราคากลางงานก่อสร้าง</t>
  </si>
  <si>
    <t>กรมบัญชีกลาง กระทรวงกลางคลัง ใช้เผยแพร่ ฉบับปรับปรุง เดือน มีนาคม พ.ศ.2566</t>
  </si>
  <si>
    <t>กรณีมีเผยแพร่หลายจังหวัด ใช้จังหวัดที่ราคาวัสดุรวมค่าขนส่งถึงสถานที่ก่อสร้าง ต่ำสุด</t>
  </si>
  <si>
    <t>2  รายการที่ ข้อ 1 ไม่มีเผยแพร่ ใช้ร้อยละ 30-37 ของราคาวัสดุ</t>
  </si>
  <si>
    <t>รายการที่ ข้อ 1 และ ข้อ 2 ไม่มีเผยแพร่ สืบจากร้านค้าหรือตัวแทนจำหน่ายในท้องที่ส่วนกลางและจังหวัดใกล้เคียง</t>
  </si>
  <si>
    <t>3  รายการที่ ข้อ 1 ไม่มีเผยแพร่ และไม่เป็นไปตาม ข้อ 2 กำหนดตามความเหมาะสม</t>
  </si>
  <si>
    <t>โดยใช้ราคาจากร้านค้าหรือตัวแทนจำหน่าย ที่ราคาวัสดุรวมค่าขนส่งถึงสถานที่ก่อสร้าง ต่ำสุด</t>
  </si>
  <si>
    <t xml:space="preserve">   และสอดคล้องกับลักษณะงาน</t>
  </si>
  <si>
    <t>วัสดุก่อสร้างรายการใดมีเป็นจำนวนมาก พิจารณาจากมูลค่ารายการนั้น มีค่าตั้งแต่ร้อยละ 10 ขึ้นไป</t>
  </si>
  <si>
    <t>เมื่อเทียบกับมูลค่าวัสดุก่อสร้างรวมทั้งโครงการ ใช้ราคาต่ำสุดที่ได้จากข้อ 1,2 และ3</t>
  </si>
  <si>
    <t>วัสดุ</t>
  </si>
  <si>
    <t>กลุ่มงานที่  1 งานปรับปรุงก่อสร้าง</t>
  </si>
  <si>
    <t>คำนวณราคากลาง</t>
  </si>
  <si>
    <t>ลำดับที่</t>
  </si>
  <si>
    <t>รวมเป็นเงิน(บาท)</t>
  </si>
  <si>
    <t>รวมค่าวัสดุและค่าแรง (บาท)</t>
  </si>
  <si>
    <t>งานเตรียมงาน</t>
  </si>
  <si>
    <t>รั้วชั่วคราวปิดกั้นพื้นที่รอบโครงการ</t>
  </si>
  <si>
    <t>ม.</t>
  </si>
  <si>
    <t>ปิดกั้นพื้นที่รอบโครงการ</t>
  </si>
  <si>
    <t>ตลอดอายุสัญญา</t>
  </si>
  <si>
    <t>ผ้าใบป้องกันฝุ่น ตามข้อบังคับ</t>
  </si>
  <si>
    <t>ป้องกันโดยรอบพื้นที่ก่อสร้าง</t>
  </si>
  <si>
    <t>รถยนต์ 4 ล้อใหญ่ในการรับส่งคนงาน บรรทุกได้ 25 คน/เที่ยว</t>
  </si>
  <si>
    <t>ระยะเวลาในการขนส่งประมาณ</t>
  </si>
  <si>
    <t>พื้นที่ มหาวิทยาลัยนวมินทราธิราช เขตบางบอน</t>
  </si>
  <si>
    <t>คำนวณจากคนงานที่ต้องใช้ 20 คน</t>
  </si>
  <si>
    <t>งานกำแพงกันดิน</t>
  </si>
  <si>
    <t>งานตัดหัวเสาเข็ม</t>
  </si>
  <si>
    <t>คอนกรีตโครงสร้าง (fc' cylinder =280 ksc.)</t>
  </si>
  <si>
    <t>เหล็กเสริมสำหรับงานกำพงกันดิน</t>
  </si>
  <si>
    <t>เหล็กเสริม RB 6 mm SR24</t>
  </si>
  <si>
    <t>เหล็กเสริม RB 9 mm SR24</t>
  </si>
  <si>
    <t>เหล็กเสริม DB 12 mm SD40</t>
  </si>
  <si>
    <t>เหล็กเสริม DB 20mm SD40</t>
  </si>
  <si>
    <t>ลวดผูกเหล็ก (คิด 30 กก.ต่อน้ำหนักเหล็ก 1,000 กก.)</t>
  </si>
  <si>
    <t>กก.</t>
  </si>
  <si>
    <t>ไม้แบบสำหรับงานกำแพงกันดิน</t>
  </si>
  <si>
    <t>ค่าแรงแบบหล่อคอนกรีต(คิด100% )</t>
  </si>
  <si>
    <t>ไม้แบบคิด 80%  (อาคารชั้นเดียว)</t>
  </si>
  <si>
    <t>ไม้คร่าวยึดไม้แบบ (คิด30% ของไม้แบบ)</t>
  </si>
  <si>
    <t>ไม้ค้ำยันไม้แบบ</t>
  </si>
  <si>
    <t>ตะปู (คิด25% ของไม้แบบทั้งหมด)</t>
  </si>
  <si>
    <t>แผ่นพื้นสำเร็จรูปกันดิน</t>
  </si>
  <si>
    <t>ลบ.ฟ.</t>
  </si>
  <si>
    <t>งานถนนรอบโครงการ</t>
  </si>
  <si>
    <t>งานเสาเข็ม</t>
  </si>
  <si>
    <t>เข็มคอนกรีตอัดแรง 0.18x0.18 (รับน้ำหนัก 15 ตัน/ต้น)</t>
  </si>
  <si>
    <t>แบบ ปร.5(พ)</t>
  </si>
  <si>
    <t xml:space="preserve"> แบบแสดงรายการ ปริมาณงาน และราคา  </t>
  </si>
  <si>
    <t>(ค่าใช้จ่ายพิเศษตามข้อกำหนดและค่าใช้จ่ายอื่นที่จำเป็นต้องมี)</t>
  </si>
  <si>
    <t xml:space="preserve">ชื่อโครงการ : </t>
  </si>
  <si>
    <t xml:space="preserve">หน่วยงาน : </t>
  </si>
  <si>
    <t xml:space="preserve">สถานที่ก่อสร้าง : </t>
  </si>
  <si>
    <t>คำนวณราคากลาง  :</t>
  </si>
  <si>
    <t xml:space="preserve"> </t>
  </si>
  <si>
    <t>รวมค่าใช้จ่ายพิเศษ</t>
  </si>
  <si>
    <t>โครงการปรับพื้นที่คณะแพทยศาสตร์วชิรพยาบาล มหาวิทยาลัยนวมินทราธิราช เขตบางบอน</t>
  </si>
  <si>
    <t>งานเสาเข็มกำแพงกันดิน</t>
  </si>
  <si>
    <t>งานทำความสะอาด</t>
  </si>
  <si>
    <t>ทำความสะอาดถนนทางเข้า-ออก รอบบริเวณ และป้องกันความเสียหายพื้นถนนเดิม</t>
  </si>
  <si>
    <t>เสาเข็มคอนกรีตอัดแรง I22x22x9 เมตร</t>
  </si>
  <si>
    <t>หมวดเตรียมงาน</t>
  </si>
  <si>
    <t>ทุบรื้อ+ขนทิ้งถนนคอนกรีตหนา 15 ซม.ที่ทรุดตัวทั้งหมดรอบอาคารพร้อมขนทิ้ง</t>
  </si>
  <si>
    <t>ค่าทรายถมปรับระดับ อัดแน่น</t>
  </si>
  <si>
    <t>เหล็กเสริมสำหรับงานถนนรอบโครงการ</t>
  </si>
  <si>
    <t>เหล็กตะแกรงเหล็กสำเร็จรูป (Wire mesh)# 9 มม</t>
  </si>
  <si>
    <t>ไม้แบบสำหรับงานถนนรอบโครงการ</t>
  </si>
  <si>
    <t>ค่าเช่าแผ่นเหล็กรองพื้นขณะทำงานหนา 1.5x4 ม. ระยะเวลา 60 วัน</t>
  </si>
  <si>
    <t>ค่าใช้จ่ายในกรณีไม่อนุญาตให้คนงานพักในสถานที่ก่อสร้างคิดจากทำงาน 90 วัน</t>
  </si>
  <si>
    <t>แผ่น</t>
  </si>
  <si>
    <t>ล้างลอ</t>
  </si>
  <si>
    <t>คณะแพทยศาสร์วชิรพยาบาล</t>
  </si>
  <si>
    <t>เงินประกันผลงานหัก    0 %</t>
  </si>
  <si>
    <t>เมื่อวันที่     เดือน พฤษภาคม พ.ศ.2568</t>
  </si>
  <si>
    <r>
      <t xml:space="preserve">ตามสำนักงานนโยบายและยุทธศาสตร์การค้า กระทรวงพาณิชย์ เผยแพร่ </t>
    </r>
    <r>
      <rPr>
        <b/>
        <sz val="16"/>
        <rFont val="AngsanaUPC"/>
        <family val="1"/>
      </rPr>
      <t>เดือน พฤษภาคม พ.ศ. 2568</t>
    </r>
  </si>
  <si>
    <r>
      <t xml:space="preserve">รายการที่ข้อ1 ไม่มีเผยแพร่ ใช้ราคาวัสดุตามสำนักงานพาณิชย์จังหวัดใกล้เคียง เผยแพร่ </t>
    </r>
    <r>
      <rPr>
        <b/>
        <sz val="16"/>
        <rFont val="AngsanaUPC"/>
        <family val="1"/>
      </rPr>
      <t>เดือน พฤษภาคม พ.ศ.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</si>
</sst>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87" formatCode="_(* #,##0.00_);_(* \(#,##0.00\);_(* &quot;-&quot;??_);_(@_)"/>
    <numFmt numFmtId="188" formatCode="[$-107041E]d\ mmm\ yy;@"/>
    <numFmt numFmtId="189" formatCode="_(* #,##0.00_);[Red]_(* \(#,##0.00\);_(* &quot;-&quot;??_);_(@_)"/>
    <numFmt numFmtId="190" formatCode="_-* #,##0_-;\-* #,##0_-;_-* &quot;-&quot;??_-;_-@_-"/>
    <numFmt numFmtId="191" formatCode="_-* #,##0.0_-;\-* #,##0.0_-;_-* &quot;-&quot;??_-;_-@_-"/>
    <numFmt numFmtId="192" formatCode="_-* #,##0.0000_-;\-* #,##0.0000_-;_-* &quot;-&quot;??_-;_-@_-"/>
    <numFmt numFmtId="193" formatCode="_(* #,##0_);_(* \(#,##0\);_(* &quot;-&quot;??_);_(@_)"/>
    <numFmt numFmtId="194" formatCode="&quot; &quot;#,##0.00&quot; &quot;;&quot;-&quot;#,##0.00&quot; &quot;;&quot; -&quot;00&quot; &quot;;&quot; &quot;@&quot; &quot;"/>
    <numFmt numFmtId="195" formatCode="_-* #,##0_-;\-* #,##0_-;_-* \-??_-;_-@_-"/>
    <numFmt numFmtId="196" formatCode="_-* #,##0.0_-;\-* #,##0.0_-;_-* \-??_-;_-@_-"/>
    <numFmt numFmtId="197" formatCode="[$-D00041E]#,##0"/>
    <numFmt numFmtId="198" formatCode="_(* #,##0.0000_);_(* \(#,##0.0000\);_(* &quot;-&quot;??_);_(@_)"/>
    <numFmt numFmtId="199" formatCode="#,##0.0000000"/>
  </numFmts>
  <fonts count="6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4"/>
      <name val="Angsana New"/>
      <family val="1"/>
    </font>
    <font>
      <sz val="11"/>
      <color theme="1"/>
      <name val="Angsana New"/>
      <family val="1"/>
    </font>
    <font>
      <sz val="18"/>
      <color theme="1"/>
      <name val="Angsana New"/>
      <family val="1"/>
    </font>
    <font>
      <sz val="16"/>
      <color theme="1"/>
      <name val="Angsana New"/>
      <family val="1"/>
    </font>
    <font>
      <sz val="11"/>
      <color theme="1"/>
      <name val="Tahoma"/>
      <family val="2"/>
      <scheme val="minor"/>
    </font>
    <font>
      <sz val="14"/>
      <color theme="1"/>
      <name val="Angsana New"/>
      <family val="1"/>
    </font>
    <font>
      <sz val="24"/>
      <color theme="1"/>
      <name val="Angsana New"/>
      <family val="1"/>
    </font>
    <font>
      <sz val="12"/>
      <name val="EucrosiaUPC"/>
      <family val="1"/>
    </font>
    <font>
      <sz val="18"/>
      <color theme="1"/>
      <name val="Angsana New"/>
      <family val="1"/>
      <charset val="222"/>
    </font>
    <font>
      <sz val="14"/>
      <name val="AngsanaUPC"/>
      <family val="1"/>
      <charset val="222"/>
    </font>
    <font>
      <sz val="11"/>
      <color theme="1"/>
      <name val="Angsana New"/>
      <family val="1"/>
      <charset val="222"/>
    </font>
    <font>
      <sz val="10"/>
      <color indexed="8"/>
      <name val="Tahoma"/>
      <family val="2"/>
      <charset val="222"/>
    </font>
    <font>
      <sz val="16"/>
      <name val="AngsanaUPC"/>
      <family val="1"/>
      <charset val="222"/>
    </font>
    <font>
      <sz val="12"/>
      <name val="EucrosiaUPC"/>
      <family val="1"/>
      <charset val="222"/>
    </font>
    <font>
      <b/>
      <sz val="40"/>
      <name val="Angsana New"/>
      <family val="1"/>
    </font>
    <font>
      <sz val="40"/>
      <name val="Angsana New"/>
      <family val="1"/>
    </font>
    <font>
      <b/>
      <sz val="40"/>
      <color theme="1"/>
      <name val="Angsana New"/>
      <family val="1"/>
    </font>
    <font>
      <sz val="40"/>
      <color theme="1"/>
      <name val="Angsana New"/>
      <family val="1"/>
    </font>
    <font>
      <sz val="40"/>
      <color rgb="FF00B0F0"/>
      <name val="Angsana New"/>
      <family val="1"/>
    </font>
    <font>
      <sz val="40"/>
      <color rgb="FFFF0000"/>
      <name val="Angsana New"/>
      <family val="1"/>
    </font>
    <font>
      <b/>
      <sz val="40"/>
      <color rgb="FF00B0F0"/>
      <name val="Angsana New"/>
      <family val="1"/>
    </font>
    <font>
      <b/>
      <sz val="40"/>
      <color theme="0"/>
      <name val="Angsana New"/>
      <family val="1"/>
    </font>
    <font>
      <sz val="40"/>
      <color theme="0"/>
      <name val="Angsana New"/>
      <family val="1"/>
    </font>
    <font>
      <b/>
      <sz val="40"/>
      <color rgb="FFFF0000"/>
      <name val="Angsana New"/>
      <family val="1"/>
    </font>
    <font>
      <b/>
      <sz val="40"/>
      <color rgb="FF002060"/>
      <name val="Angsana New"/>
      <family val="1"/>
    </font>
    <font>
      <sz val="8"/>
      <name val="Tahoma"/>
      <family val="2"/>
      <charset val="222"/>
      <scheme val="minor"/>
    </font>
    <font>
      <b/>
      <sz val="16"/>
      <name val="AngsanaUPC"/>
      <family val="1"/>
    </font>
    <font>
      <sz val="16"/>
      <name val="AngsanaUPC"/>
      <family val="1"/>
    </font>
    <font>
      <b/>
      <u val="singleAccounting"/>
      <sz val="16"/>
      <name val="AngsanaUPC"/>
      <family val="1"/>
    </font>
    <font>
      <b/>
      <u/>
      <sz val="16"/>
      <name val="AngsanaUPC"/>
      <family val="1"/>
    </font>
    <font>
      <sz val="40"/>
      <color rgb="FF0070C0"/>
      <name val="Angsana New"/>
      <family val="1"/>
    </font>
    <font>
      <b/>
      <u/>
      <sz val="40"/>
      <color theme="1"/>
      <name val="Angsana New"/>
      <family val="1"/>
    </font>
    <font>
      <b/>
      <sz val="11"/>
      <color theme="1"/>
      <name val="Angsana New"/>
      <family val="1"/>
    </font>
    <font>
      <sz val="14"/>
      <color rgb="FF000000"/>
      <name val="Cordia New"/>
      <family val="2"/>
    </font>
    <font>
      <sz val="10"/>
      <name val="Arial"/>
      <family val="2"/>
      <charset val="222"/>
    </font>
    <font>
      <sz val="10"/>
      <color rgb="FF000000"/>
      <name val="Arial"/>
      <family val="2"/>
    </font>
    <font>
      <sz val="11"/>
      <color indexed="8"/>
      <name val="Tahoma"/>
      <family val="2"/>
    </font>
    <font>
      <sz val="16"/>
      <color rgb="FF00B050"/>
      <name val="AngsanaUPC"/>
      <family val="1"/>
    </font>
    <font>
      <sz val="10"/>
      <color rgb="FF00B050"/>
      <name val="AngsanaUPC"/>
      <family val="1"/>
    </font>
    <font>
      <sz val="16"/>
      <color rgb="FFFF0000"/>
      <name val="AngsanaUPC"/>
      <family val="1"/>
    </font>
    <font>
      <b/>
      <sz val="16"/>
      <color rgb="FFFF0000"/>
      <name val="AngsanaUPC"/>
      <family val="1"/>
    </font>
    <font>
      <sz val="16"/>
      <color rgb="FF000000"/>
      <name val="AngsanaUPC"/>
      <family val="1"/>
    </font>
    <font>
      <b/>
      <sz val="16"/>
      <color rgb="FF000000"/>
      <name val="AngsanaUPC"/>
      <family val="1"/>
    </font>
    <font>
      <sz val="16"/>
      <color theme="1"/>
      <name val="AngsanaUPC"/>
      <family val="1"/>
    </font>
    <font>
      <sz val="16"/>
      <color theme="1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rgb="FF000000"/>
      <name val="AngsanaUPC"/>
      <family val="1"/>
      <charset val="222"/>
    </font>
    <font>
      <b/>
      <sz val="16"/>
      <color rgb="FF000000"/>
      <name val="AngsanaUPC"/>
      <family val="1"/>
      <charset val="222"/>
    </font>
    <font>
      <b/>
      <sz val="16"/>
      <color theme="1"/>
      <name val="AngsanaUPC"/>
      <family val="1"/>
      <charset val="222"/>
    </font>
    <font>
      <sz val="14"/>
      <color rgb="FFFF0000"/>
      <name val="AngsanaUPC"/>
      <family val="1"/>
    </font>
    <font>
      <sz val="16"/>
      <color indexed="10"/>
      <name val="Angsana New"/>
      <family val="1"/>
    </font>
    <font>
      <sz val="16"/>
      <color rgb="FFFF0000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  <font>
      <b/>
      <sz val="16"/>
      <name val="Angsana New"/>
      <family val="1"/>
    </font>
    <font>
      <sz val="16"/>
      <color indexed="30"/>
      <name val="Angsana New"/>
      <family val="1"/>
    </font>
    <font>
      <b/>
      <sz val="16"/>
      <color theme="1"/>
      <name val="AngsanaUPC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Dot">
        <color auto="1"/>
      </top>
      <bottom style="dashDot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</borders>
  <cellStyleXfs count="63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2" fillId="0" borderId="0"/>
    <xf numFmtId="43" fontId="5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43" fontId="3" fillId="0" borderId="0" applyFont="0" applyFill="0" applyBorder="0" applyAlignment="0" applyProtection="0"/>
    <xf numFmtId="0" fontId="1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9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7" fillId="0" borderId="0"/>
    <xf numFmtId="0" fontId="4" fillId="0" borderId="0"/>
    <xf numFmtId="40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" fillId="0" borderId="0"/>
    <xf numFmtId="194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89">
    <xf numFmtId="0" fontId="0" fillId="0" borderId="0" xfId="0"/>
    <xf numFmtId="0" fontId="6" fillId="0" borderId="0" xfId="0" applyFont="1"/>
    <xf numFmtId="0" fontId="7" fillId="0" borderId="0" xfId="0" applyFont="1"/>
    <xf numFmtId="189" fontId="6" fillId="0" borderId="0" xfId="0" applyNumberFormat="1" applyFont="1"/>
    <xf numFmtId="0" fontId="11" fillId="0" borderId="0" xfId="0" applyFont="1"/>
    <xf numFmtId="0" fontId="8" fillId="0" borderId="0" xfId="0" applyFont="1"/>
    <xf numFmtId="0" fontId="10" fillId="0" borderId="0" xfId="0" applyFont="1"/>
    <xf numFmtId="0" fontId="13" fillId="0" borderId="0" xfId="0" applyFont="1"/>
    <xf numFmtId="189" fontId="7" fillId="0" borderId="0" xfId="0" applyNumberFormat="1" applyFont="1"/>
    <xf numFmtId="189" fontId="15" fillId="0" borderId="0" xfId="0" applyNumberFormat="1" applyFont="1"/>
    <xf numFmtId="0" fontId="15" fillId="0" borderId="0" xfId="0" applyFont="1"/>
    <xf numFmtId="0" fontId="7" fillId="0" borderId="0" xfId="0" applyFont="1" applyAlignment="1">
      <alignment vertical="center"/>
    </xf>
    <xf numFmtId="189" fontId="7" fillId="0" borderId="0" xfId="0" applyNumberFormat="1" applyFont="1" applyAlignment="1">
      <alignment vertical="center"/>
    </xf>
    <xf numFmtId="0" fontId="6" fillId="3" borderId="0" xfId="0" applyFont="1" applyFill="1"/>
    <xf numFmtId="0" fontId="19" fillId="0" borderId="0" xfId="4" applyFont="1"/>
    <xf numFmtId="0" fontId="19" fillId="0" borderId="0" xfId="4" applyFont="1" applyAlignment="1">
      <alignment horizontal="right"/>
    </xf>
    <xf numFmtId="43" fontId="19" fillId="0" borderId="0" xfId="1" applyFont="1" applyAlignment="1">
      <alignment horizontal="right"/>
    </xf>
    <xf numFmtId="49" fontId="19" fillId="0" borderId="0" xfId="4" applyNumberFormat="1" applyFont="1" applyAlignment="1">
      <alignment horizontal="center"/>
    </xf>
    <xf numFmtId="0" fontId="20" fillId="0" borderId="0" xfId="4" applyFont="1"/>
    <xf numFmtId="189" fontId="20" fillId="0" borderId="0" xfId="4" applyNumberFormat="1" applyFont="1"/>
    <xf numFmtId="189" fontId="21" fillId="0" borderId="0" xfId="4" applyNumberFormat="1" applyFont="1" applyAlignment="1">
      <alignment horizontal="right"/>
    </xf>
    <xf numFmtId="188" fontId="19" fillId="0" borderId="7" xfId="4" applyNumberFormat="1" applyFont="1" applyBorder="1" applyAlignment="1">
      <alignment horizontal="center"/>
    </xf>
    <xf numFmtId="0" fontId="19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189" fontId="20" fillId="0" borderId="0" xfId="4" applyNumberFormat="1" applyFont="1" applyAlignment="1">
      <alignment vertical="center"/>
    </xf>
    <xf numFmtId="189" fontId="21" fillId="0" borderId="0" xfId="4" applyNumberFormat="1" applyFont="1" applyAlignment="1">
      <alignment horizontal="right" vertical="center"/>
    </xf>
    <xf numFmtId="43" fontId="20" fillId="0" borderId="0" xfId="1" applyFont="1" applyAlignment="1">
      <alignment vertical="center"/>
    </xf>
    <xf numFmtId="0" fontId="22" fillId="0" borderId="2" xfId="16" applyFont="1" applyBorder="1" applyAlignment="1" applyProtection="1">
      <alignment horizontal="center" vertical="center"/>
      <protection locked="0"/>
    </xf>
    <xf numFmtId="0" fontId="22" fillId="0" borderId="4" xfId="0" quotePrefix="1" applyFont="1" applyBorder="1" applyAlignment="1">
      <alignment horizontal="left" vertical="center" wrapText="1"/>
    </xf>
    <xf numFmtId="43" fontId="22" fillId="0" borderId="5" xfId="1" applyFont="1" applyFill="1" applyBorder="1" applyAlignment="1">
      <alignment horizontal="center" vertical="center"/>
    </xf>
    <xf numFmtId="43" fontId="22" fillId="0" borderId="5" xfId="9" applyFont="1" applyFill="1" applyBorder="1" applyAlignment="1">
      <alignment vertical="center"/>
    </xf>
    <xf numFmtId="43" fontId="22" fillId="0" borderId="5" xfId="9" applyFont="1" applyFill="1" applyBorder="1" applyAlignment="1" applyProtection="1">
      <alignment vertical="center"/>
    </xf>
    <xf numFmtId="43" fontId="22" fillId="0" borderId="5" xfId="23" applyFont="1" applyFill="1" applyBorder="1" applyAlignment="1">
      <alignment vertical="center"/>
    </xf>
    <xf numFmtId="189" fontId="22" fillId="0" borderId="5" xfId="4" applyNumberFormat="1" applyFont="1" applyBorder="1" applyAlignment="1">
      <alignment horizontal="center" vertical="center" wrapText="1"/>
    </xf>
    <xf numFmtId="43" fontId="23" fillId="0" borderId="2" xfId="1" applyFont="1" applyFill="1" applyBorder="1" applyAlignment="1">
      <alignment horizontal="center" vertical="center"/>
    </xf>
    <xf numFmtId="43" fontId="24" fillId="0" borderId="5" xfId="8" applyFont="1" applyFill="1" applyBorder="1" applyAlignment="1">
      <alignment horizontal="center" vertical="center"/>
    </xf>
    <xf numFmtId="0" fontId="21" fillId="2" borderId="9" xfId="16" applyFont="1" applyFill="1" applyBorder="1" applyAlignment="1" applyProtection="1">
      <alignment horizontal="center" vertical="center"/>
      <protection locked="0"/>
    </xf>
    <xf numFmtId="43" fontId="21" fillId="2" borderId="8" xfId="1" applyFont="1" applyFill="1" applyBorder="1" applyAlignment="1">
      <alignment vertical="center"/>
    </xf>
    <xf numFmtId="43" fontId="21" fillId="2" borderId="8" xfId="23" applyFont="1" applyFill="1" applyBorder="1" applyAlignment="1">
      <alignment horizontal="center" vertical="center"/>
    </xf>
    <xf numFmtId="43" fontId="21" fillId="2" borderId="8" xfId="23" applyFont="1" applyFill="1" applyBorder="1" applyAlignment="1">
      <alignment vertical="center"/>
    </xf>
    <xf numFmtId="43" fontId="21" fillId="4" borderId="5" xfId="1" applyFont="1" applyFill="1" applyBorder="1" applyAlignment="1">
      <alignment horizontal="center" wrapText="1"/>
    </xf>
    <xf numFmtId="43" fontId="22" fillId="4" borderId="5" xfId="1" applyFont="1" applyFill="1" applyBorder="1" applyAlignment="1">
      <alignment horizontal="center" vertical="center"/>
    </xf>
    <xf numFmtId="43" fontId="22" fillId="4" borderId="5" xfId="1" applyFont="1" applyFill="1" applyBorder="1" applyAlignment="1">
      <alignment vertical="center"/>
    </xf>
    <xf numFmtId="43" fontId="22" fillId="4" borderId="5" xfId="23" applyFont="1" applyFill="1" applyBorder="1" applyAlignment="1">
      <alignment horizontal="center" vertical="center"/>
    </xf>
    <xf numFmtId="43" fontId="22" fillId="4" borderId="5" xfId="23" applyFont="1" applyFill="1" applyBorder="1" applyAlignment="1">
      <alignment vertical="center"/>
    </xf>
    <xf numFmtId="43" fontId="22" fillId="4" borderId="5" xfId="23" applyFont="1" applyFill="1" applyBorder="1" applyAlignment="1"/>
    <xf numFmtId="190" fontId="22" fillId="0" borderId="2" xfId="1" applyNumberFormat="1" applyFont="1" applyFill="1" applyBorder="1" applyAlignment="1">
      <alignment horizontal="center"/>
    </xf>
    <xf numFmtId="0" fontId="22" fillId="3" borderId="4" xfId="16" applyFont="1" applyFill="1" applyBorder="1" applyAlignment="1" applyProtection="1">
      <alignment horizontal="left" vertical="center" wrapText="1"/>
      <protection locked="0"/>
    </xf>
    <xf numFmtId="43" fontId="22" fillId="0" borderId="5" xfId="1" applyFont="1" applyFill="1" applyBorder="1" applyAlignment="1">
      <alignment vertical="center"/>
    </xf>
    <xf numFmtId="43" fontId="22" fillId="0" borderId="5" xfId="23" applyFont="1" applyFill="1" applyBorder="1" applyAlignment="1">
      <alignment horizontal="center" vertical="center"/>
    </xf>
    <xf numFmtId="0" fontId="22" fillId="0" borderId="5" xfId="30" applyFont="1" applyBorder="1" applyAlignment="1">
      <alignment horizontal="center" vertical="center"/>
    </xf>
    <xf numFmtId="43" fontId="22" fillId="0" borderId="5" xfId="23" applyFont="1" applyFill="1" applyBorder="1" applyAlignment="1">
      <alignment horizontal="left"/>
    </xf>
    <xf numFmtId="190" fontId="22" fillId="0" borderId="2" xfId="1" applyNumberFormat="1" applyFont="1" applyFill="1" applyBorder="1" applyAlignment="1">
      <alignment horizontal="left"/>
    </xf>
    <xf numFmtId="0" fontId="22" fillId="0" borderId="0" xfId="0" applyFont="1"/>
    <xf numFmtId="189" fontId="22" fillId="0" borderId="0" xfId="0" applyNumberFormat="1" applyFont="1"/>
    <xf numFmtId="43" fontId="26" fillId="3" borderId="2" xfId="1" applyFont="1" applyFill="1" applyBorder="1" applyAlignment="1">
      <alignment horizontal="left"/>
    </xf>
    <xf numFmtId="0" fontId="26" fillId="3" borderId="11" xfId="16" applyFont="1" applyFill="1" applyBorder="1" applyAlignment="1" applyProtection="1">
      <alignment horizontal="left" vertical="center"/>
      <protection locked="0"/>
    </xf>
    <xf numFmtId="0" fontId="21" fillId="3" borderId="4" xfId="16" applyFont="1" applyFill="1" applyBorder="1" applyAlignment="1" applyProtection="1">
      <alignment horizontal="left" vertical="center" wrapText="1"/>
      <protection locked="0"/>
    </xf>
    <xf numFmtId="43" fontId="27" fillId="3" borderId="5" xfId="1" applyFont="1" applyFill="1" applyBorder="1" applyAlignment="1">
      <alignment horizontal="center" vertical="center"/>
    </xf>
    <xf numFmtId="43" fontId="27" fillId="3" borderId="5" xfId="1" applyFont="1" applyFill="1" applyBorder="1" applyAlignment="1">
      <alignment vertical="center"/>
    </xf>
    <xf numFmtId="43" fontId="27" fillId="3" borderId="5" xfId="23" applyFont="1" applyFill="1" applyBorder="1" applyAlignment="1">
      <alignment horizontal="center" vertical="center"/>
    </xf>
    <xf numFmtId="43" fontId="27" fillId="3" borderId="5" xfId="23" applyFont="1" applyFill="1" applyBorder="1" applyAlignment="1">
      <alignment vertical="center"/>
    </xf>
    <xf numFmtId="43" fontId="27" fillId="3" borderId="2" xfId="23" applyFont="1" applyFill="1" applyBorder="1" applyAlignment="1"/>
    <xf numFmtId="43" fontId="27" fillId="3" borderId="5" xfId="23" applyFont="1" applyFill="1" applyBorder="1" applyAlignment="1"/>
    <xf numFmtId="43" fontId="24" fillId="0" borderId="2" xfId="1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189" fontId="22" fillId="0" borderId="0" xfId="0" applyNumberFormat="1" applyFont="1" applyAlignment="1">
      <alignment vertical="center"/>
    </xf>
    <xf numFmtId="190" fontId="22" fillId="0" borderId="2" xfId="1" quotePrefix="1" applyNumberFormat="1" applyFont="1" applyFill="1" applyBorder="1" applyAlignment="1">
      <alignment horizontal="center"/>
    </xf>
    <xf numFmtId="190" fontId="22" fillId="0" borderId="2" xfId="1" applyNumberFormat="1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190" fontId="22" fillId="0" borderId="9" xfId="1" applyNumberFormat="1" applyFont="1" applyFill="1" applyBorder="1" applyAlignment="1">
      <alignment horizontal="left"/>
    </xf>
    <xf numFmtId="0" fontId="22" fillId="0" borderId="9" xfId="16" applyFont="1" applyBorder="1" applyAlignment="1" applyProtection="1">
      <alignment horizontal="center" vertical="center"/>
      <protection locked="0"/>
    </xf>
    <xf numFmtId="43" fontId="22" fillId="0" borderId="8" xfId="9" applyFont="1" applyFill="1" applyBorder="1" applyAlignment="1" applyProtection="1">
      <alignment vertical="center"/>
    </xf>
    <xf numFmtId="189" fontId="22" fillId="0" borderId="8" xfId="4" applyNumberFormat="1" applyFont="1" applyBorder="1" applyAlignment="1">
      <alignment horizontal="center" vertical="center" wrapText="1"/>
    </xf>
    <xf numFmtId="43" fontId="24" fillId="0" borderId="8" xfId="8" applyFont="1" applyFill="1" applyBorder="1" applyAlignment="1">
      <alignment horizontal="center" vertical="center"/>
    </xf>
    <xf numFmtId="0" fontId="32" fillId="0" borderId="0" xfId="22" applyFont="1" applyAlignment="1">
      <alignment vertical="center"/>
    </xf>
    <xf numFmtId="0" fontId="31" fillId="0" borderId="0" xfId="3" applyFont="1" applyAlignment="1">
      <alignment horizontal="center"/>
    </xf>
    <xf numFmtId="0" fontId="31" fillId="0" borderId="0" xfId="3" applyFont="1"/>
    <xf numFmtId="0" fontId="32" fillId="0" borderId="0" xfId="3" applyFont="1"/>
    <xf numFmtId="0" fontId="31" fillId="0" borderId="5" xfId="22" applyFont="1" applyBorder="1" applyAlignment="1">
      <alignment horizontal="center" vertical="center"/>
    </xf>
    <xf numFmtId="43" fontId="31" fillId="0" borderId="5" xfId="23" applyFont="1" applyFill="1" applyBorder="1"/>
    <xf numFmtId="43" fontId="31" fillId="0" borderId="5" xfId="23" applyFont="1" applyFill="1" applyBorder="1" applyAlignment="1">
      <alignment horizontal="center"/>
    </xf>
    <xf numFmtId="43" fontId="31" fillId="0" borderId="2" xfId="23" applyFont="1" applyFill="1" applyBorder="1"/>
    <xf numFmtId="0" fontId="31" fillId="0" borderId="0" xfId="22" applyFont="1" applyAlignment="1">
      <alignment vertical="center"/>
    </xf>
    <xf numFmtId="43" fontId="33" fillId="0" borderId="5" xfId="23" applyFont="1" applyFill="1" applyBorder="1"/>
    <xf numFmtId="43" fontId="33" fillId="0" borderId="5" xfId="23" applyFont="1" applyFill="1" applyBorder="1" applyAlignment="1">
      <alignment horizontal="center"/>
    </xf>
    <xf numFmtId="43" fontId="31" fillId="0" borderId="0" xfId="23" applyFont="1" applyFill="1"/>
    <xf numFmtId="3" fontId="32" fillId="0" borderId="0" xfId="3" applyNumberFormat="1" applyFont="1"/>
    <xf numFmtId="0" fontId="32" fillId="0" borderId="0" xfId="3" applyFont="1" applyAlignment="1">
      <alignment horizontal="center"/>
    </xf>
    <xf numFmtId="0" fontId="32" fillId="0" borderId="5" xfId="3" applyFont="1" applyBorder="1" applyAlignment="1">
      <alignment horizontal="center"/>
    </xf>
    <xf numFmtId="0" fontId="32" fillId="0" borderId="5" xfId="3" applyFont="1" applyBorder="1"/>
    <xf numFmtId="189" fontId="19" fillId="2" borderId="5" xfId="4" applyNumberFormat="1" applyFont="1" applyFill="1" applyBorder="1" applyAlignment="1">
      <alignment horizontal="center" vertical="center" wrapText="1"/>
    </xf>
    <xf numFmtId="43" fontId="35" fillId="0" borderId="2" xfId="1" applyFont="1" applyFill="1" applyBorder="1" applyAlignment="1">
      <alignment horizontal="center" vertical="center"/>
    </xf>
    <xf numFmtId="43" fontId="35" fillId="0" borderId="9" xfId="1" applyFont="1" applyFill="1" applyBorder="1" applyAlignment="1">
      <alignment horizontal="center" vertical="center"/>
    </xf>
    <xf numFmtId="0" fontId="19" fillId="0" borderId="0" xfId="2" applyFont="1"/>
    <xf numFmtId="190" fontId="22" fillId="6" borderId="2" xfId="1" applyNumberFormat="1" applyFont="1" applyFill="1" applyBorder="1" applyAlignment="1">
      <alignment horizontal="center"/>
    </xf>
    <xf numFmtId="0" fontId="22" fillId="6" borderId="2" xfId="16" applyFont="1" applyFill="1" applyBorder="1" applyAlignment="1" applyProtection="1">
      <alignment horizontal="center" vertical="center"/>
      <protection locked="0"/>
    </xf>
    <xf numFmtId="0" fontId="22" fillId="6" borderId="4" xfId="16" applyFont="1" applyFill="1" applyBorder="1" applyAlignment="1" applyProtection="1">
      <alignment horizontal="left" vertical="center" wrapText="1"/>
      <protection locked="0"/>
    </xf>
    <xf numFmtId="43" fontId="22" fillId="6" borderId="5" xfId="1" applyFont="1" applyFill="1" applyBorder="1" applyAlignment="1">
      <alignment horizontal="center" vertical="center"/>
    </xf>
    <xf numFmtId="43" fontId="22" fillId="6" borderId="5" xfId="1" applyFont="1" applyFill="1" applyBorder="1" applyAlignment="1">
      <alignment vertical="center"/>
    </xf>
    <xf numFmtId="43" fontId="22" fillId="6" borderId="5" xfId="23" applyFont="1" applyFill="1" applyBorder="1" applyAlignment="1">
      <alignment horizontal="center" vertical="center"/>
    </xf>
    <xf numFmtId="43" fontId="22" fillId="6" borderId="5" xfId="23" applyFont="1" applyFill="1" applyBorder="1" applyAlignment="1">
      <alignment vertical="center"/>
    </xf>
    <xf numFmtId="189" fontId="22" fillId="6" borderId="5" xfId="4" applyNumberFormat="1" applyFont="1" applyFill="1" applyBorder="1" applyAlignment="1">
      <alignment horizontal="center" vertical="center" wrapText="1"/>
    </xf>
    <xf numFmtId="0" fontId="22" fillId="6" borderId="5" xfId="30" applyFont="1" applyFill="1" applyBorder="1" applyAlignment="1">
      <alignment horizontal="center" vertical="center"/>
    </xf>
    <xf numFmtId="43" fontId="24" fillId="6" borderId="5" xfId="8" applyFont="1" applyFill="1" applyBorder="1" applyAlignment="1">
      <alignment horizontal="center" vertical="center"/>
    </xf>
    <xf numFmtId="0" fontId="6" fillId="6" borderId="0" xfId="0" applyFont="1" applyFill="1"/>
    <xf numFmtId="0" fontId="22" fillId="0" borderId="4" xfId="16" applyFont="1" applyBorder="1" applyAlignment="1" applyProtection="1">
      <alignment horizontal="left" vertical="center" wrapText="1"/>
      <protection locked="0"/>
    </xf>
    <xf numFmtId="190" fontId="22" fillId="6" borderId="2" xfId="1" applyNumberFormat="1" applyFont="1" applyFill="1" applyBorder="1" applyAlignment="1">
      <alignment horizontal="left"/>
    </xf>
    <xf numFmtId="43" fontId="22" fillId="6" borderId="5" xfId="9" applyFont="1" applyFill="1" applyBorder="1" applyAlignment="1">
      <alignment vertical="center"/>
    </xf>
    <xf numFmtId="43" fontId="22" fillId="6" borderId="5" xfId="9" applyFont="1" applyFill="1" applyBorder="1" applyAlignment="1" applyProtection="1">
      <alignment vertical="center"/>
    </xf>
    <xf numFmtId="43" fontId="21" fillId="3" borderId="11" xfId="16" applyNumberFormat="1" applyFont="1" applyFill="1" applyBorder="1" applyAlignment="1" applyProtection="1">
      <alignment horizontal="center"/>
      <protection locked="0"/>
    </xf>
    <xf numFmtId="0" fontId="22" fillId="0" borderId="22" xfId="0" applyFont="1" applyBorder="1" applyAlignment="1">
      <alignment horizontal="center" vertical="center"/>
    </xf>
    <xf numFmtId="43" fontId="22" fillId="0" borderId="22" xfId="9" applyFont="1" applyFill="1" applyBorder="1" applyAlignment="1">
      <alignment vertical="center"/>
    </xf>
    <xf numFmtId="43" fontId="22" fillId="0" borderId="22" xfId="9" applyFont="1" applyFill="1" applyBorder="1" applyAlignment="1" applyProtection="1">
      <alignment vertical="center"/>
    </xf>
    <xf numFmtId="43" fontId="22" fillId="0" borderId="22" xfId="23" applyFont="1" applyFill="1" applyBorder="1" applyAlignment="1">
      <alignment vertical="center"/>
    </xf>
    <xf numFmtId="43" fontId="23" fillId="0" borderId="11" xfId="1" applyFont="1" applyFill="1" applyBorder="1" applyAlignment="1">
      <alignment horizontal="center" vertical="center"/>
    </xf>
    <xf numFmtId="0" fontId="24" fillId="3" borderId="3" xfId="16" applyFont="1" applyFill="1" applyBorder="1" applyAlignment="1" applyProtection="1">
      <alignment vertical="center" wrapText="1"/>
      <protection locked="0"/>
    </xf>
    <xf numFmtId="0" fontId="24" fillId="3" borderId="5" xfId="16" applyFont="1" applyFill="1" applyBorder="1" applyAlignment="1" applyProtection="1">
      <alignment vertical="center" wrapText="1"/>
      <protection locked="0"/>
    </xf>
    <xf numFmtId="189" fontId="19" fillId="3" borderId="5" xfId="16" applyNumberFormat="1" applyFont="1" applyFill="1" applyBorder="1" applyAlignment="1" applyProtection="1">
      <alignment vertical="center" wrapText="1"/>
      <protection locked="0"/>
    </xf>
    <xf numFmtId="189" fontId="21" fillId="0" borderId="5" xfId="4" applyNumberFormat="1" applyFont="1" applyBorder="1" applyAlignment="1">
      <alignment horizontal="center" vertical="center" wrapText="1"/>
    </xf>
    <xf numFmtId="43" fontId="24" fillId="6" borderId="2" xfId="1" applyFont="1" applyFill="1" applyBorder="1" applyAlignment="1">
      <alignment horizontal="center" vertical="center"/>
    </xf>
    <xf numFmtId="43" fontId="24" fillId="0" borderId="9" xfId="1" applyFont="1" applyFill="1" applyBorder="1" applyAlignment="1">
      <alignment horizontal="center" vertical="center"/>
    </xf>
    <xf numFmtId="189" fontId="21" fillId="0" borderId="8" xfId="4" applyNumberFormat="1" applyFont="1" applyBorder="1" applyAlignment="1">
      <alignment horizontal="center" vertical="center" wrapText="1"/>
    </xf>
    <xf numFmtId="0" fontId="19" fillId="2" borderId="5" xfId="4" applyFont="1" applyFill="1" applyBorder="1" applyAlignment="1">
      <alignment horizontal="center" vertical="center" wrapText="1"/>
    </xf>
    <xf numFmtId="0" fontId="19" fillId="2" borderId="5" xfId="4" applyFont="1" applyFill="1" applyBorder="1" applyAlignment="1">
      <alignment horizontal="center" vertical="center"/>
    </xf>
    <xf numFmtId="189" fontId="19" fillId="2" borderId="5" xfId="4" applyNumberFormat="1" applyFont="1" applyFill="1" applyBorder="1" applyAlignment="1">
      <alignment horizontal="center" vertical="center"/>
    </xf>
    <xf numFmtId="43" fontId="22" fillId="0" borderId="22" xfId="1" applyFont="1" applyFill="1" applyBorder="1" applyAlignment="1">
      <alignment horizontal="center" vertical="center"/>
    </xf>
    <xf numFmtId="189" fontId="22" fillId="0" borderId="22" xfId="4" applyNumberFormat="1" applyFont="1" applyBorder="1" applyAlignment="1">
      <alignment horizontal="center" vertical="center" wrapText="1"/>
    </xf>
    <xf numFmtId="43" fontId="24" fillId="0" borderId="22" xfId="8" applyFont="1" applyFill="1" applyBorder="1" applyAlignment="1">
      <alignment horizontal="center" vertical="center"/>
    </xf>
    <xf numFmtId="189" fontId="22" fillId="5" borderId="5" xfId="4" applyNumberFormat="1" applyFont="1" applyFill="1" applyBorder="1" applyAlignment="1">
      <alignment horizontal="center" vertical="center" wrapText="1"/>
    </xf>
    <xf numFmtId="0" fontId="19" fillId="0" borderId="0" xfId="4" applyFont="1" applyAlignment="1">
      <alignment horizontal="center"/>
    </xf>
    <xf numFmtId="43" fontId="19" fillId="2" borderId="5" xfId="1" applyFont="1" applyFill="1" applyBorder="1" applyAlignment="1">
      <alignment horizontal="center" vertical="center"/>
    </xf>
    <xf numFmtId="189" fontId="21" fillId="2" borderId="5" xfId="4" applyNumberFormat="1" applyFont="1" applyFill="1" applyBorder="1" applyAlignment="1">
      <alignment horizontal="center" vertical="center"/>
    </xf>
    <xf numFmtId="43" fontId="22" fillId="2" borderId="22" xfId="23" applyFont="1" applyFill="1" applyBorder="1" applyAlignment="1">
      <alignment vertical="center"/>
    </xf>
    <xf numFmtId="0" fontId="6" fillId="2" borderId="0" xfId="0" applyFont="1" applyFill="1"/>
    <xf numFmtId="190" fontId="22" fillId="2" borderId="2" xfId="1" applyNumberFormat="1" applyFont="1" applyFill="1" applyBorder="1" applyAlignment="1">
      <alignment horizontal="left"/>
    </xf>
    <xf numFmtId="0" fontId="22" fillId="2" borderId="2" xfId="16" applyFont="1" applyFill="1" applyBorder="1" applyAlignment="1" applyProtection="1">
      <alignment horizontal="center" vertical="center"/>
      <protection locked="0"/>
    </xf>
    <xf numFmtId="189" fontId="22" fillId="2" borderId="5" xfId="4" applyNumberFormat="1" applyFont="1" applyFill="1" applyBorder="1" applyAlignment="1">
      <alignment horizontal="center" vertical="center" wrapText="1"/>
    </xf>
    <xf numFmtId="43" fontId="24" fillId="2" borderId="5" xfId="8" applyFont="1" applyFill="1" applyBorder="1" applyAlignment="1">
      <alignment horizontal="center" vertical="center"/>
    </xf>
    <xf numFmtId="190" fontId="22" fillId="0" borderId="11" xfId="1" applyNumberFormat="1" applyFont="1" applyFill="1" applyBorder="1" applyAlignment="1">
      <alignment horizontal="left"/>
    </xf>
    <xf numFmtId="0" fontId="22" fillId="0" borderId="11" xfId="16" applyFont="1" applyBorder="1" applyAlignment="1" applyProtection="1">
      <alignment horizontal="center" vertical="center"/>
      <protection locked="0"/>
    </xf>
    <xf numFmtId="43" fontId="35" fillId="0" borderId="11" xfId="1" applyFont="1" applyFill="1" applyBorder="1" applyAlignment="1">
      <alignment horizontal="center" vertical="center"/>
    </xf>
    <xf numFmtId="190" fontId="22" fillId="2" borderId="9" xfId="1" applyNumberFormat="1" applyFont="1" applyFill="1" applyBorder="1" applyAlignment="1">
      <alignment horizontal="left"/>
    </xf>
    <xf numFmtId="43" fontId="22" fillId="2" borderId="8" xfId="9" applyFont="1" applyFill="1" applyBorder="1" applyAlignment="1" applyProtection="1">
      <alignment vertical="center"/>
    </xf>
    <xf numFmtId="43" fontId="35" fillId="2" borderId="9" xfId="1" applyFont="1" applyFill="1" applyBorder="1" applyAlignment="1">
      <alignment horizontal="center" vertical="center"/>
    </xf>
    <xf numFmtId="43" fontId="24" fillId="2" borderId="8" xfId="8" applyFont="1" applyFill="1" applyBorder="1" applyAlignment="1">
      <alignment horizontal="center" vertical="center"/>
    </xf>
    <xf numFmtId="189" fontId="21" fillId="2" borderId="8" xfId="4" applyNumberFormat="1" applyFont="1" applyFill="1" applyBorder="1" applyAlignment="1">
      <alignment horizontal="center" vertical="center" wrapText="1"/>
    </xf>
    <xf numFmtId="0" fontId="29" fillId="2" borderId="17" xfId="16" applyFont="1" applyFill="1" applyBorder="1" applyAlignment="1" applyProtection="1">
      <alignment vertical="center" wrapText="1"/>
      <protection locked="0"/>
    </xf>
    <xf numFmtId="0" fontId="24" fillId="2" borderId="17" xfId="16" applyFont="1" applyFill="1" applyBorder="1" applyAlignment="1" applyProtection="1">
      <alignment vertical="center" wrapText="1"/>
      <protection locked="0"/>
    </xf>
    <xf numFmtId="0" fontId="24" fillId="2" borderId="10" xfId="16" applyFont="1" applyFill="1" applyBorder="1" applyAlignment="1" applyProtection="1">
      <alignment vertical="center" wrapText="1"/>
      <protection locked="0"/>
    </xf>
    <xf numFmtId="0" fontId="21" fillId="2" borderId="9" xfId="16" applyFont="1" applyFill="1" applyBorder="1" applyAlignment="1" applyProtection="1">
      <alignment horizontal="left" vertical="center"/>
      <protection locked="0"/>
    </xf>
    <xf numFmtId="0" fontId="22" fillId="0" borderId="5" xfId="30" applyFont="1" applyBorder="1" applyAlignment="1">
      <alignment vertical="center"/>
    </xf>
    <xf numFmtId="0" fontId="22" fillId="2" borderId="8" xfId="30" applyFont="1" applyFill="1" applyBorder="1" applyAlignment="1">
      <alignment vertical="center"/>
    </xf>
    <xf numFmtId="0" fontId="19" fillId="0" borderId="0" xfId="4" applyFont="1" applyAlignment="1">
      <alignment vertical="center" shrinkToFit="1"/>
    </xf>
    <xf numFmtId="0" fontId="19" fillId="0" borderId="0" xfId="4" applyFont="1" applyAlignment="1">
      <alignment horizontal="left"/>
    </xf>
    <xf numFmtId="0" fontId="19" fillId="3" borderId="11" xfId="16" applyFont="1" applyFill="1" applyBorder="1" applyAlignment="1" applyProtection="1">
      <alignment vertical="center" wrapText="1"/>
      <protection locked="0"/>
    </xf>
    <xf numFmtId="0" fontId="19" fillId="3" borderId="19" xfId="16" applyFont="1" applyFill="1" applyBorder="1" applyAlignment="1" applyProtection="1">
      <alignment vertical="center" wrapText="1"/>
      <protection locked="0"/>
    </xf>
    <xf numFmtId="0" fontId="19" fillId="3" borderId="20" xfId="16" applyFont="1" applyFill="1" applyBorder="1" applyAlignment="1" applyProtection="1">
      <alignment vertical="center" wrapText="1"/>
      <protection locked="0"/>
    </xf>
    <xf numFmtId="0" fontId="19" fillId="2" borderId="22" xfId="4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19" fillId="2" borderId="8" xfId="16" applyFont="1" applyFill="1" applyBorder="1" applyAlignment="1" applyProtection="1">
      <alignment vertical="center" wrapText="1"/>
      <protection locked="0"/>
    </xf>
    <xf numFmtId="0" fontId="19" fillId="2" borderId="17" xfId="16" applyFont="1" applyFill="1" applyBorder="1" applyAlignment="1" applyProtection="1">
      <alignment vertical="center" wrapText="1"/>
      <protection locked="0"/>
    </xf>
    <xf numFmtId="0" fontId="19" fillId="2" borderId="10" xfId="16" applyFont="1" applyFill="1" applyBorder="1" applyAlignment="1" applyProtection="1">
      <alignment vertical="center" wrapText="1"/>
      <protection locked="0"/>
    </xf>
    <xf numFmtId="0" fontId="7" fillId="2" borderId="8" xfId="0" applyFont="1" applyFill="1" applyBorder="1" applyAlignment="1">
      <alignment vertical="center"/>
    </xf>
    <xf numFmtId="43" fontId="23" fillId="2" borderId="9" xfId="1" applyFont="1" applyFill="1" applyBorder="1" applyAlignment="1">
      <alignment horizontal="center" vertical="center"/>
    </xf>
    <xf numFmtId="0" fontId="22" fillId="2" borderId="4" xfId="16" applyFont="1" applyFill="1" applyBorder="1" applyAlignment="1" applyProtection="1">
      <alignment horizontal="left" vertical="center" wrapText="1"/>
      <protection locked="0"/>
    </xf>
    <xf numFmtId="43" fontId="22" fillId="2" borderId="5" xfId="1" applyFont="1" applyFill="1" applyBorder="1" applyAlignment="1">
      <alignment horizontal="center" vertical="center"/>
    </xf>
    <xf numFmtId="43" fontId="22" fillId="2" borderId="5" xfId="1" applyFont="1" applyFill="1" applyBorder="1" applyAlignment="1">
      <alignment vertical="center"/>
    </xf>
    <xf numFmtId="43" fontId="22" fillId="2" borderId="5" xfId="23" applyFont="1" applyFill="1" applyBorder="1" applyAlignment="1">
      <alignment horizontal="center" vertical="center"/>
    </xf>
    <xf numFmtId="43" fontId="22" fillId="2" borderId="5" xfId="23" applyFont="1" applyFill="1" applyBorder="1" applyAlignment="1">
      <alignment vertical="center"/>
    </xf>
    <xf numFmtId="0" fontId="22" fillId="2" borderId="5" xfId="3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/>
    </xf>
    <xf numFmtId="43" fontId="23" fillId="2" borderId="2" xfId="1" applyFont="1" applyFill="1" applyBorder="1" applyAlignment="1">
      <alignment horizontal="center" vertical="center"/>
    </xf>
    <xf numFmtId="0" fontId="22" fillId="2" borderId="4" xfId="16" applyFont="1" applyFill="1" applyBorder="1" applyAlignment="1" applyProtection="1">
      <alignment horizontal="left" wrapText="1"/>
      <protection locked="0"/>
    </xf>
    <xf numFmtId="0" fontId="22" fillId="2" borderId="2" xfId="16" applyFont="1" applyFill="1" applyBorder="1" applyAlignment="1" applyProtection="1">
      <alignment horizontal="center"/>
      <protection locked="0"/>
    </xf>
    <xf numFmtId="43" fontId="22" fillId="2" borderId="5" xfId="1" applyFont="1" applyFill="1" applyBorder="1" applyAlignment="1">
      <alignment horizontal="center"/>
    </xf>
    <xf numFmtId="43" fontId="22" fillId="2" borderId="5" xfId="1" applyFont="1" applyFill="1" applyBorder="1" applyAlignment="1"/>
    <xf numFmtId="43" fontId="22" fillId="2" borderId="5" xfId="23" applyFont="1" applyFill="1" applyBorder="1" applyAlignment="1">
      <alignment horizontal="center"/>
    </xf>
    <xf numFmtId="43" fontId="22" fillId="2" borderId="5" xfId="23" applyFont="1" applyFill="1" applyBorder="1" applyAlignment="1"/>
    <xf numFmtId="189" fontId="22" fillId="2" borderId="5" xfId="4" applyNumberFormat="1" applyFont="1" applyFill="1" applyBorder="1" applyAlignment="1">
      <alignment horizontal="center" wrapText="1"/>
    </xf>
    <xf numFmtId="0" fontId="22" fillId="2" borderId="5" xfId="30" applyFont="1" applyFill="1" applyBorder="1" applyAlignment="1">
      <alignment horizontal="center"/>
    </xf>
    <xf numFmtId="43" fontId="23" fillId="2" borderId="2" xfId="1" applyFont="1" applyFill="1" applyBorder="1" applyAlignment="1">
      <alignment horizontal="center"/>
    </xf>
    <xf numFmtId="43" fontId="24" fillId="2" borderId="5" xfId="8" applyFont="1" applyFill="1" applyBorder="1" applyAlignment="1">
      <alignment horizontal="center"/>
    </xf>
    <xf numFmtId="43" fontId="26" fillId="2" borderId="11" xfId="1" applyFont="1" applyFill="1" applyBorder="1" applyAlignment="1">
      <alignment horizontal="left"/>
    </xf>
    <xf numFmtId="0" fontId="26" fillId="2" borderId="11" xfId="16" applyFont="1" applyFill="1" applyBorder="1" applyAlignment="1" applyProtection="1">
      <alignment horizontal="left" vertical="center"/>
      <protection locked="0"/>
    </xf>
    <xf numFmtId="0" fontId="22" fillId="2" borderId="20" xfId="16" applyFont="1" applyFill="1" applyBorder="1" applyAlignment="1" applyProtection="1">
      <alignment horizontal="left" vertical="center" wrapText="1"/>
      <protection locked="0"/>
    </xf>
    <xf numFmtId="43" fontId="27" fillId="2" borderId="22" xfId="1" applyFont="1" applyFill="1" applyBorder="1" applyAlignment="1">
      <alignment horizontal="center" vertical="center"/>
    </xf>
    <xf numFmtId="43" fontId="27" fillId="2" borderId="22" xfId="1" applyFont="1" applyFill="1" applyBorder="1" applyAlignment="1">
      <alignment vertical="center"/>
    </xf>
    <xf numFmtId="43" fontId="27" fillId="2" borderId="22" xfId="23" applyFont="1" applyFill="1" applyBorder="1" applyAlignment="1">
      <alignment horizontal="center" vertical="center"/>
    </xf>
    <xf numFmtId="43" fontId="27" fillId="2" borderId="22" xfId="23" applyFont="1" applyFill="1" applyBorder="1" applyAlignment="1">
      <alignment vertical="center"/>
    </xf>
    <xf numFmtId="43" fontId="27" fillId="2" borderId="11" xfId="23" applyFont="1" applyFill="1" applyBorder="1" applyAlignment="1"/>
    <xf numFmtId="43" fontId="27" fillId="2" borderId="22" xfId="23" applyFont="1" applyFill="1" applyBorder="1" applyAlignment="1"/>
    <xf numFmtId="0" fontId="21" fillId="0" borderId="0" xfId="0" applyFont="1"/>
    <xf numFmtId="0" fontId="19" fillId="0" borderId="0" xfId="2" applyFont="1" applyAlignment="1">
      <alignment horizontal="center"/>
    </xf>
    <xf numFmtId="0" fontId="19" fillId="0" borderId="0" xfId="4" applyFont="1" applyAlignment="1">
      <alignment horizontal="center" vertical="center" shrinkToFit="1"/>
    </xf>
    <xf numFmtId="189" fontId="20" fillId="0" borderId="0" xfId="4" applyNumberFormat="1" applyFont="1" applyAlignment="1">
      <alignment horizontal="center"/>
    </xf>
    <xf numFmtId="189" fontId="20" fillId="0" borderId="0" xfId="4" applyNumberFormat="1" applyFont="1" applyAlignment="1">
      <alignment horizontal="center" vertical="center"/>
    </xf>
    <xf numFmtId="189" fontId="19" fillId="0" borderId="0" xfId="4" applyNumberFormat="1" applyFont="1" applyAlignment="1">
      <alignment horizontal="right"/>
    </xf>
    <xf numFmtId="189" fontId="19" fillId="0" borderId="0" xfId="4" applyNumberFormat="1" applyFont="1" applyAlignment="1">
      <alignment horizontal="right" vertical="center"/>
    </xf>
    <xf numFmtId="188" fontId="19" fillId="0" borderId="0" xfId="4" applyNumberFormat="1" applyFont="1" applyAlignment="1">
      <alignment horizontal="center"/>
    </xf>
    <xf numFmtId="43" fontId="23" fillId="0" borderId="5" xfId="1" applyFont="1" applyFill="1" applyBorder="1" applyAlignment="1">
      <alignment horizontal="center" vertical="center"/>
    </xf>
    <xf numFmtId="0" fontId="22" fillId="7" borderId="8" xfId="0" applyFont="1" applyFill="1" applyBorder="1"/>
    <xf numFmtId="0" fontId="22" fillId="0" borderId="24" xfId="0" applyFont="1" applyBorder="1"/>
    <xf numFmtId="189" fontId="19" fillId="2" borderId="5" xfId="4" applyNumberFormat="1" applyFont="1" applyFill="1" applyBorder="1" applyAlignment="1">
      <alignment horizontal="center"/>
    </xf>
    <xf numFmtId="190" fontId="22" fillId="0" borderId="2" xfId="1" applyNumberFormat="1" applyFont="1" applyFill="1" applyBorder="1" applyAlignment="1">
      <alignment horizontal="center" vertical="center"/>
    </xf>
    <xf numFmtId="0" fontId="22" fillId="0" borderId="4" xfId="0" applyFont="1" applyBorder="1"/>
    <xf numFmtId="0" fontId="19" fillId="2" borderId="2" xfId="4" applyFont="1" applyFill="1" applyBorder="1" applyAlignment="1">
      <alignment horizontal="center" vertical="center" wrapText="1"/>
    </xf>
    <xf numFmtId="0" fontId="19" fillId="2" borderId="4" xfId="4" applyFont="1" applyFill="1" applyBorder="1" applyAlignment="1">
      <alignment horizontal="center" vertical="center" wrapText="1"/>
    </xf>
    <xf numFmtId="43" fontId="19" fillId="2" borderId="2" xfId="1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left" vertical="center"/>
    </xf>
    <xf numFmtId="0" fontId="19" fillId="2" borderId="19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0" fontId="19" fillId="2" borderId="20" xfId="4" applyFont="1" applyFill="1" applyBorder="1" applyAlignment="1">
      <alignment horizontal="center" vertical="center" wrapText="1"/>
    </xf>
    <xf numFmtId="189" fontId="19" fillId="2" borderId="22" xfId="4" applyNumberFormat="1" applyFont="1" applyFill="1" applyBorder="1" applyAlignment="1">
      <alignment horizontal="center" vertical="center"/>
    </xf>
    <xf numFmtId="189" fontId="19" fillId="2" borderId="22" xfId="4" applyNumberFormat="1" applyFont="1" applyFill="1" applyBorder="1" applyAlignment="1">
      <alignment horizontal="center" vertical="center" wrapText="1"/>
    </xf>
    <xf numFmtId="189" fontId="21" fillId="2" borderId="22" xfId="4" applyNumberFormat="1" applyFont="1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 wrapText="1"/>
    </xf>
    <xf numFmtId="43" fontId="19" fillId="2" borderId="11" xfId="1" applyFont="1" applyFill="1" applyBorder="1" applyAlignment="1">
      <alignment horizontal="center" vertical="center"/>
    </xf>
    <xf numFmtId="0" fontId="19" fillId="2" borderId="11" xfId="4" applyFont="1" applyFill="1" applyBorder="1" applyAlignment="1">
      <alignment horizontal="left" vertical="center"/>
    </xf>
    <xf numFmtId="0" fontId="19" fillId="2" borderId="5" xfId="4" applyFont="1" applyFill="1" applyBorder="1" applyAlignment="1">
      <alignment horizontal="right" vertical="center" wrapText="1"/>
    </xf>
    <xf numFmtId="191" fontId="20" fillId="0" borderId="5" xfId="1" quotePrefix="1" applyNumberFormat="1" applyFont="1" applyFill="1" applyBorder="1" applyAlignment="1">
      <alignment horizontal="right" vertical="center"/>
    </xf>
    <xf numFmtId="190" fontId="22" fillId="0" borderId="5" xfId="1" quotePrefix="1" applyNumberFormat="1" applyFont="1" applyFill="1" applyBorder="1" applyAlignment="1">
      <alignment horizontal="right" vertical="center"/>
    </xf>
    <xf numFmtId="190" fontId="19" fillId="7" borderId="5" xfId="1" quotePrefix="1" applyNumberFormat="1" applyFont="1" applyFill="1" applyBorder="1" applyAlignment="1">
      <alignment horizontal="right"/>
    </xf>
    <xf numFmtId="43" fontId="26" fillId="7" borderId="2" xfId="1" applyFont="1" applyFill="1" applyBorder="1" applyAlignment="1">
      <alignment horizontal="left"/>
    </xf>
    <xf numFmtId="0" fontId="36" fillId="7" borderId="4" xfId="16" applyFont="1" applyFill="1" applyBorder="1" applyAlignment="1" applyProtection="1">
      <alignment vertical="center" wrapText="1"/>
      <protection locked="0"/>
    </xf>
    <xf numFmtId="43" fontId="27" fillId="7" borderId="5" xfId="23" applyFont="1" applyFill="1" applyBorder="1" applyAlignment="1">
      <alignment vertical="center"/>
    </xf>
    <xf numFmtId="43" fontId="27" fillId="7" borderId="5" xfId="1" applyFont="1" applyFill="1" applyBorder="1" applyAlignment="1">
      <alignment vertical="center"/>
    </xf>
    <xf numFmtId="43" fontId="27" fillId="7" borderId="5" xfId="23" applyFont="1" applyFill="1" applyBorder="1" applyAlignment="1">
      <alignment horizontal="center" vertical="center"/>
    </xf>
    <xf numFmtId="43" fontId="27" fillId="7" borderId="5" xfId="23" applyFont="1" applyFill="1" applyBorder="1" applyAlignment="1"/>
    <xf numFmtId="0" fontId="22" fillId="7" borderId="0" xfId="0" applyFont="1" applyFill="1"/>
    <xf numFmtId="0" fontId="6" fillId="7" borderId="0" xfId="0" applyFont="1" applyFill="1"/>
    <xf numFmtId="190" fontId="21" fillId="7" borderId="5" xfId="1" quotePrefix="1" applyNumberFormat="1" applyFont="1" applyFill="1" applyBorder="1" applyAlignment="1">
      <alignment horizontal="right" vertical="center"/>
    </xf>
    <xf numFmtId="190" fontId="21" fillId="7" borderId="2" xfId="1" applyNumberFormat="1" applyFont="1" applyFill="1" applyBorder="1" applyAlignment="1">
      <alignment horizontal="left" vertical="center"/>
    </xf>
    <xf numFmtId="0" fontId="21" fillId="7" borderId="4" xfId="16" applyFont="1" applyFill="1" applyBorder="1" applyAlignment="1" applyProtection="1">
      <alignment horizontal="left" vertical="center" wrapText="1"/>
      <protection locked="0"/>
    </xf>
    <xf numFmtId="189" fontId="21" fillId="7" borderId="5" xfId="4" applyNumberFormat="1" applyFont="1" applyFill="1" applyBorder="1" applyAlignment="1">
      <alignment horizontal="center" vertical="center" wrapText="1"/>
    </xf>
    <xf numFmtId="43" fontId="21" fillId="7" borderId="5" xfId="1" applyFont="1" applyFill="1" applyBorder="1" applyAlignment="1">
      <alignment vertical="center"/>
    </xf>
    <xf numFmtId="43" fontId="21" fillId="7" borderId="5" xfId="23" applyFont="1" applyFill="1" applyBorder="1" applyAlignment="1">
      <alignment horizontal="center" vertical="center"/>
    </xf>
    <xf numFmtId="43" fontId="21" fillId="7" borderId="5" xfId="23" applyFont="1" applyFill="1" applyBorder="1" applyAlignment="1">
      <alignment vertical="center"/>
    </xf>
    <xf numFmtId="43" fontId="25" fillId="7" borderId="5" xfId="1" applyFont="1" applyFill="1" applyBorder="1" applyAlignment="1">
      <alignment horizontal="center" vertical="center"/>
    </xf>
    <xf numFmtId="0" fontId="21" fillId="7" borderId="0" xfId="0" applyFont="1" applyFill="1"/>
    <xf numFmtId="0" fontId="37" fillId="7" borderId="0" xfId="0" applyFont="1" applyFill="1"/>
    <xf numFmtId="190" fontId="22" fillId="7" borderId="8" xfId="1" applyNumberFormat="1" applyFont="1" applyFill="1" applyBorder="1" applyAlignment="1">
      <alignment horizontal="left"/>
    </xf>
    <xf numFmtId="190" fontId="21" fillId="7" borderId="9" xfId="1" applyNumberFormat="1" applyFont="1" applyFill="1" applyBorder="1" applyAlignment="1">
      <alignment horizontal="left"/>
    </xf>
    <xf numFmtId="0" fontId="36" fillId="7" borderId="10" xfId="0" applyFont="1" applyFill="1" applyBorder="1" applyAlignment="1">
      <alignment horizontal="center"/>
    </xf>
    <xf numFmtId="189" fontId="22" fillId="7" borderId="8" xfId="0" applyNumberFormat="1" applyFont="1" applyFill="1" applyBorder="1"/>
    <xf numFmtId="43" fontId="23" fillId="7" borderId="8" xfId="1" applyFont="1" applyFill="1" applyBorder="1" applyAlignment="1">
      <alignment horizontal="center" vertical="center"/>
    </xf>
    <xf numFmtId="0" fontId="20" fillId="0" borderId="0" xfId="22" applyFont="1" applyAlignment="1">
      <alignment vertical="center"/>
    </xf>
    <xf numFmtId="0" fontId="37" fillId="0" borderId="0" xfId="0" applyFont="1"/>
    <xf numFmtId="190" fontId="22" fillId="0" borderId="11" xfId="1" quotePrefix="1" applyNumberFormat="1" applyFont="1" applyFill="1" applyBorder="1" applyAlignment="1">
      <alignment horizontal="center"/>
    </xf>
    <xf numFmtId="0" fontId="24" fillId="3" borderId="19" xfId="16" applyFont="1" applyFill="1" applyBorder="1" applyAlignment="1" applyProtection="1">
      <alignment vertical="center" wrapText="1"/>
      <protection locked="0"/>
    </xf>
    <xf numFmtId="0" fontId="24" fillId="3" borderId="22" xfId="16" applyFont="1" applyFill="1" applyBorder="1" applyAlignment="1" applyProtection="1">
      <alignment vertical="center" wrapText="1"/>
      <protection locked="0"/>
    </xf>
    <xf numFmtId="189" fontId="19" fillId="3" borderId="22" xfId="16" applyNumberFormat="1" applyFont="1" applyFill="1" applyBorder="1" applyAlignment="1" applyProtection="1">
      <alignment vertical="center" wrapText="1"/>
      <protection locked="0"/>
    </xf>
    <xf numFmtId="189" fontId="21" fillId="0" borderId="22" xfId="4" applyNumberFormat="1" applyFont="1" applyBorder="1" applyAlignment="1">
      <alignment horizontal="center" vertical="center" wrapText="1"/>
    </xf>
    <xf numFmtId="190" fontId="21" fillId="2" borderId="9" xfId="1" quotePrefix="1" applyNumberFormat="1" applyFont="1" applyFill="1" applyBorder="1" applyAlignment="1">
      <alignment horizontal="center"/>
    </xf>
    <xf numFmtId="0" fontId="21" fillId="2" borderId="17" xfId="16" applyFont="1" applyFill="1" applyBorder="1" applyAlignment="1" applyProtection="1">
      <alignment horizontal="left" vertical="center" wrapText="1"/>
      <protection locked="0"/>
    </xf>
    <xf numFmtId="0" fontId="21" fillId="2" borderId="8" xfId="30" applyFont="1" applyFill="1" applyBorder="1" applyAlignment="1">
      <alignment horizontal="center" vertical="center"/>
    </xf>
    <xf numFmtId="0" fontId="21" fillId="2" borderId="9" xfId="30" applyFont="1" applyFill="1" applyBorder="1" applyAlignment="1">
      <alignment horizontal="center" vertical="center"/>
    </xf>
    <xf numFmtId="43" fontId="21" fillId="2" borderId="10" xfId="1" applyFont="1" applyFill="1" applyBorder="1" applyAlignment="1">
      <alignment horizontal="center" vertical="center"/>
    </xf>
    <xf numFmtId="43" fontId="28" fillId="2" borderId="8" xfId="8" applyFont="1" applyFill="1" applyBorder="1" applyAlignment="1">
      <alignment horizontal="center" vertical="center"/>
    </xf>
    <xf numFmtId="0" fontId="19" fillId="0" borderId="22" xfId="21" applyFont="1" applyBorder="1" applyAlignment="1">
      <alignment horizontal="center" vertical="center"/>
    </xf>
    <xf numFmtId="191" fontId="19" fillId="0" borderId="5" xfId="51" applyNumberFormat="1" applyFont="1" applyFill="1" applyBorder="1" applyAlignment="1">
      <alignment horizontal="center" vertical="center"/>
    </xf>
    <xf numFmtId="43" fontId="19" fillId="0" borderId="5" xfId="23" applyFont="1" applyFill="1" applyBorder="1" applyAlignment="1">
      <alignment horizontal="center" vertical="center"/>
    </xf>
    <xf numFmtId="43" fontId="19" fillId="0" borderId="5" xfId="23" applyFont="1" applyFill="1" applyBorder="1" applyAlignment="1">
      <alignment vertical="center"/>
    </xf>
    <xf numFmtId="0" fontId="20" fillId="0" borderId="5" xfId="22" applyFont="1" applyBorder="1" applyAlignment="1">
      <alignment vertical="center"/>
    </xf>
    <xf numFmtId="0" fontId="31" fillId="0" borderId="0" xfId="3" applyFont="1" applyAlignment="1">
      <alignment horizontal="right"/>
    </xf>
    <xf numFmtId="0" fontId="31" fillId="0" borderId="4" xfId="3" applyFont="1" applyBorder="1"/>
    <xf numFmtId="43" fontId="31" fillId="0" borderId="5" xfId="3" applyNumberFormat="1" applyFont="1" applyBorder="1" applyAlignment="1">
      <alignment horizontal="center" vertical="center"/>
    </xf>
    <xf numFmtId="0" fontId="32" fillId="0" borderId="12" xfId="3" applyFont="1" applyBorder="1" applyAlignment="1">
      <alignment horizontal="center"/>
    </xf>
    <xf numFmtId="43" fontId="31" fillId="0" borderId="5" xfId="51" applyFont="1" applyFill="1" applyBorder="1" applyAlignment="1">
      <alignment horizontal="center"/>
    </xf>
    <xf numFmtId="0" fontId="32" fillId="0" borderId="2" xfId="3" applyFont="1" applyBorder="1"/>
    <xf numFmtId="0" fontId="32" fillId="0" borderId="4" xfId="3" applyFont="1" applyBorder="1"/>
    <xf numFmtId="43" fontId="32" fillId="0" borderId="5" xfId="51" applyFont="1" applyFill="1" applyBorder="1"/>
    <xf numFmtId="0" fontId="31" fillId="0" borderId="5" xfId="3" applyFont="1" applyBorder="1"/>
    <xf numFmtId="43" fontId="31" fillId="0" borderId="0" xfId="3" applyNumberFormat="1" applyFont="1"/>
    <xf numFmtId="43" fontId="32" fillId="0" borderId="0" xfId="3" applyNumberFormat="1" applyFont="1"/>
    <xf numFmtId="0" fontId="31" fillId="0" borderId="8" xfId="3" applyFont="1" applyBorder="1" applyAlignment="1">
      <alignment horizontal="center"/>
    </xf>
    <xf numFmtId="43" fontId="31" fillId="0" borderId="0" xfId="51" applyFont="1" applyFill="1"/>
    <xf numFmtId="0" fontId="31" fillId="0" borderId="0" xfId="48" applyFont="1"/>
    <xf numFmtId="0" fontId="32" fillId="0" borderId="0" xfId="0" applyFont="1" applyAlignment="1">
      <alignment vertical="center"/>
    </xf>
    <xf numFmtId="0" fontId="31" fillId="0" borderId="0" xfId="0" applyFont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43" fontId="2" fillId="0" borderId="0" xfId="1" applyAlignment="1">
      <alignment horizontal="left" vertical="center"/>
    </xf>
    <xf numFmtId="0" fontId="31" fillId="0" borderId="3" xfId="3" applyFont="1" applyBorder="1" applyAlignment="1">
      <alignment horizontal="left" vertical="center"/>
    </xf>
    <xf numFmtId="0" fontId="32" fillId="0" borderId="3" xfId="3" applyFont="1" applyBorder="1"/>
    <xf numFmtId="0" fontId="31" fillId="0" borderId="0" xfId="22" applyFont="1"/>
    <xf numFmtId="0" fontId="32" fillId="0" borderId="0" xfId="48" applyFont="1"/>
    <xf numFmtId="0" fontId="31" fillId="0" borderId="0" xfId="0" applyFont="1"/>
    <xf numFmtId="0" fontId="32" fillId="0" borderId="0" xfId="0" applyFont="1"/>
    <xf numFmtId="0" fontId="31" fillId="0" borderId="22" xfId="3" applyFont="1" applyBorder="1" applyAlignment="1">
      <alignment horizontal="center" vertical="center"/>
    </xf>
    <xf numFmtId="0" fontId="32" fillId="0" borderId="19" xfId="0" applyFont="1" applyBorder="1" applyAlignment="1">
      <alignment horizontal="left" vertical="center"/>
    </xf>
    <xf numFmtId="0" fontId="32" fillId="0" borderId="19" xfId="0" applyFont="1" applyBorder="1" applyAlignment="1">
      <alignment vertical="center"/>
    </xf>
    <xf numFmtId="0" fontId="31" fillId="0" borderId="19" xfId="0" applyFont="1" applyBorder="1" applyAlignment="1">
      <alignment horizontal="right"/>
    </xf>
    <xf numFmtId="0" fontId="31" fillId="0" borderId="11" xfId="3" applyFont="1" applyBorder="1" applyAlignment="1">
      <alignment horizontal="left" vertical="center"/>
    </xf>
    <xf numFmtId="0" fontId="31" fillId="0" borderId="19" xfId="3" applyFont="1" applyBorder="1" applyAlignment="1">
      <alignment horizontal="center" vertical="center"/>
    </xf>
    <xf numFmtId="0" fontId="31" fillId="0" borderId="20" xfId="3" applyFont="1" applyBorder="1" applyAlignment="1">
      <alignment horizontal="center" vertical="center"/>
    </xf>
    <xf numFmtId="0" fontId="31" fillId="0" borderId="21" xfId="3" applyFont="1" applyBorder="1" applyAlignment="1">
      <alignment horizontal="center" vertical="center"/>
    </xf>
    <xf numFmtId="0" fontId="31" fillId="0" borderId="22" xfId="21" applyFont="1" applyBorder="1" applyAlignment="1">
      <alignment horizontal="center" vertical="center" wrapText="1"/>
    </xf>
    <xf numFmtId="0" fontId="31" fillId="0" borderId="2" xfId="47" applyFont="1" applyBorder="1" applyAlignment="1" applyProtection="1">
      <alignment horizontal="left" vertical="center"/>
      <protection locked="0"/>
    </xf>
    <xf numFmtId="3" fontId="31" fillId="0" borderId="5" xfId="3" applyNumberFormat="1" applyFont="1" applyBorder="1"/>
    <xf numFmtId="43" fontId="31" fillId="0" borderId="2" xfId="47" applyNumberFormat="1" applyFont="1" applyBorder="1" applyAlignment="1" applyProtection="1">
      <alignment horizontal="left" vertical="center"/>
      <protection locked="0"/>
    </xf>
    <xf numFmtId="0" fontId="34" fillId="0" borderId="2" xfId="47" applyFont="1" applyBorder="1" applyAlignment="1" applyProtection="1">
      <alignment horizontal="left" vertical="center"/>
      <protection locked="0"/>
    </xf>
    <xf numFmtId="43" fontId="31" fillId="0" borderId="8" xfId="51" applyFont="1" applyFill="1" applyBorder="1" applyAlignment="1">
      <alignment horizontal="center" vertical="center"/>
    </xf>
    <xf numFmtId="43" fontId="31" fillId="0" borderId="8" xfId="51" applyFont="1" applyFill="1" applyBorder="1" applyAlignment="1" applyProtection="1">
      <alignment horizontal="center" vertical="center"/>
      <protection locked="0"/>
    </xf>
    <xf numFmtId="43" fontId="31" fillId="0" borderId="8" xfId="51" applyFont="1" applyFill="1" applyBorder="1" applyAlignment="1">
      <alignment vertical="center"/>
    </xf>
    <xf numFmtId="0" fontId="31" fillId="0" borderId="27" xfId="3" applyFont="1" applyBorder="1" applyAlignment="1">
      <alignment horizontal="center"/>
    </xf>
    <xf numFmtId="43" fontId="32" fillId="0" borderId="0" xfId="0" applyNumberFormat="1" applyFont="1" applyAlignment="1">
      <alignment vertical="center"/>
    </xf>
    <xf numFmtId="3" fontId="31" fillId="0" borderId="0" xfId="0" applyNumberFormat="1" applyFont="1"/>
    <xf numFmtId="0" fontId="31" fillId="0" borderId="0" xfId="0" applyFont="1" applyAlignment="1">
      <alignment horizontal="center"/>
    </xf>
    <xf numFmtId="190" fontId="31" fillId="0" borderId="0" xfId="0" applyNumberFormat="1" applyFont="1" applyAlignment="1">
      <alignment horizontal="center"/>
    </xf>
    <xf numFmtId="3" fontId="32" fillId="0" borderId="0" xfId="0" applyNumberFormat="1" applyFont="1"/>
    <xf numFmtId="43" fontId="31" fillId="0" borderId="0" xfId="1" applyFont="1" applyFill="1" applyBorder="1"/>
    <xf numFmtId="187" fontId="32" fillId="0" borderId="0" xfId="52" applyFont="1" applyFill="1" applyBorder="1" applyAlignment="1">
      <alignment vertical="center"/>
    </xf>
    <xf numFmtId="43" fontId="32" fillId="0" borderId="0" xfId="39" applyFont="1" applyFill="1" applyBorder="1" applyAlignment="1">
      <alignment vertical="center"/>
    </xf>
    <xf numFmtId="192" fontId="32" fillId="0" borderId="0" xfId="53" applyNumberFormat="1" applyFont="1" applyFill="1" applyBorder="1" applyAlignment="1">
      <alignment vertical="center"/>
    </xf>
    <xf numFmtId="43" fontId="31" fillId="0" borderId="0" xfId="1" applyFont="1" applyFill="1" applyBorder="1" applyAlignment="1">
      <alignment horizontal="left" vertical="center"/>
    </xf>
    <xf numFmtId="43" fontId="31" fillId="0" borderId="0" xfId="1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21" applyFont="1" applyAlignment="1">
      <alignment horizontal="center"/>
    </xf>
    <xf numFmtId="0" fontId="32" fillId="0" borderId="0" xfId="21" applyFont="1" applyAlignment="1">
      <alignment horizontal="center" vertical="center"/>
    </xf>
    <xf numFmtId="0" fontId="32" fillId="0" borderId="0" xfId="21" applyFont="1" applyAlignment="1">
      <alignment vertical="center"/>
    </xf>
    <xf numFmtId="191" fontId="32" fillId="0" borderId="0" xfId="39" applyNumberFormat="1" applyFont="1" applyFill="1" applyAlignment="1">
      <alignment horizontal="center" vertical="center"/>
    </xf>
    <xf numFmtId="43" fontId="32" fillId="0" borderId="0" xfId="39" applyFont="1" applyFill="1" applyAlignment="1">
      <alignment vertical="center"/>
    </xf>
    <xf numFmtId="43" fontId="31" fillId="0" borderId="0" xfId="39" applyFont="1" applyFill="1" applyAlignment="1">
      <alignment horizontal="right" vertical="center"/>
    </xf>
    <xf numFmtId="43" fontId="31" fillId="0" borderId="0" xfId="39" applyFont="1" applyFill="1" applyAlignment="1">
      <alignment vertical="center"/>
    </xf>
    <xf numFmtId="0" fontId="31" fillId="0" borderId="0" xfId="0" applyFont="1" applyAlignment="1">
      <alignment horizontal="right"/>
    </xf>
    <xf numFmtId="43" fontId="31" fillId="0" borderId="8" xfId="39" applyFont="1" applyFill="1" applyBorder="1" applyAlignment="1">
      <alignment horizontal="center" vertical="center"/>
    </xf>
    <xf numFmtId="0" fontId="31" fillId="0" borderId="22" xfId="21" applyFont="1" applyBorder="1" applyAlignment="1">
      <alignment horizontal="center" wrapText="1"/>
    </xf>
    <xf numFmtId="0" fontId="31" fillId="0" borderId="31" xfId="21" applyFont="1" applyBorder="1" applyAlignment="1">
      <alignment vertical="center"/>
    </xf>
    <xf numFmtId="0" fontId="31" fillId="0" borderId="32" xfId="21" applyFont="1" applyBorder="1" applyAlignment="1">
      <alignment vertical="center" wrapText="1"/>
    </xf>
    <xf numFmtId="191" fontId="31" fillId="0" borderId="22" xfId="39" applyNumberFormat="1" applyFont="1" applyFill="1" applyBorder="1" applyAlignment="1">
      <alignment horizontal="center" vertical="center" wrapText="1"/>
    </xf>
    <xf numFmtId="43" fontId="31" fillId="0" borderId="22" xfId="39" applyFont="1" applyFill="1" applyBorder="1" applyAlignment="1">
      <alignment horizontal="center" vertical="center"/>
    </xf>
    <xf numFmtId="43" fontId="31" fillId="0" borderId="11" xfId="39" applyFont="1" applyFill="1" applyBorder="1" applyAlignment="1">
      <alignment horizontal="center" vertical="center" wrapText="1"/>
    </xf>
    <xf numFmtId="43" fontId="31" fillId="0" borderId="22" xfId="39" applyFont="1" applyFill="1" applyBorder="1" applyAlignment="1">
      <alignment horizontal="center" vertical="center" wrapText="1"/>
    </xf>
    <xf numFmtId="0" fontId="31" fillId="0" borderId="22" xfId="21" applyFont="1" applyBorder="1" applyAlignment="1">
      <alignment horizontal="center"/>
    </xf>
    <xf numFmtId="0" fontId="31" fillId="0" borderId="2" xfId="45" applyFont="1" applyBorder="1" applyAlignment="1" applyProtection="1">
      <alignment vertical="center"/>
      <protection locked="0"/>
    </xf>
    <xf numFmtId="0" fontId="34" fillId="0" borderId="4" xfId="45" applyFont="1" applyBorder="1" applyAlignment="1" applyProtection="1">
      <alignment vertical="center"/>
      <protection locked="0"/>
    </xf>
    <xf numFmtId="191" fontId="31" fillId="0" borderId="5" xfId="39" applyNumberFormat="1" applyFont="1" applyFill="1" applyBorder="1"/>
    <xf numFmtId="43" fontId="31" fillId="0" borderId="5" xfId="39" applyFont="1" applyFill="1" applyBorder="1" applyAlignment="1">
      <alignment horizontal="center"/>
    </xf>
    <xf numFmtId="43" fontId="31" fillId="0" borderId="5" xfId="39" applyFont="1" applyFill="1" applyBorder="1"/>
    <xf numFmtId="43" fontId="31" fillId="0" borderId="5" xfId="39" applyFont="1" applyFill="1" applyBorder="1" applyAlignment="1">
      <alignment vertical="center"/>
    </xf>
    <xf numFmtId="43" fontId="31" fillId="0" borderId="2" xfId="39" applyFont="1" applyFill="1" applyBorder="1" applyAlignment="1">
      <alignment vertical="center"/>
    </xf>
    <xf numFmtId="0" fontId="31" fillId="0" borderId="5" xfId="39" applyNumberFormat="1" applyFont="1" applyFill="1" applyBorder="1" applyAlignment="1">
      <alignment horizontal="center"/>
    </xf>
    <xf numFmtId="0" fontId="32" fillId="0" borderId="4" xfId="39" applyNumberFormat="1" applyFont="1" applyFill="1" applyBorder="1" applyAlignment="1">
      <alignment vertical="center"/>
    </xf>
    <xf numFmtId="0" fontId="32" fillId="0" borderId="5" xfId="39" applyNumberFormat="1" applyFont="1" applyFill="1" applyBorder="1" applyAlignment="1">
      <alignment vertical="center"/>
    </xf>
    <xf numFmtId="0" fontId="32" fillId="0" borderId="5" xfId="39" applyNumberFormat="1" applyFont="1" applyFill="1" applyBorder="1" applyAlignment="1">
      <alignment horizontal="center" vertical="center"/>
    </xf>
    <xf numFmtId="43" fontId="32" fillId="0" borderId="5" xfId="39" applyFont="1" applyFill="1" applyBorder="1" applyAlignment="1">
      <alignment vertical="center"/>
    </xf>
    <xf numFmtId="0" fontId="32" fillId="0" borderId="2" xfId="47" applyFont="1" applyBorder="1" applyAlignment="1" applyProtection="1">
      <alignment horizontal="center" vertical="center"/>
      <protection locked="0"/>
    </xf>
    <xf numFmtId="43" fontId="32" fillId="0" borderId="4" xfId="39" applyFont="1" applyFill="1" applyBorder="1" applyAlignment="1">
      <alignment vertical="center"/>
    </xf>
    <xf numFmtId="191" fontId="32" fillId="0" borderId="5" xfId="39" applyNumberFormat="1" applyFont="1" applyFill="1" applyBorder="1" applyAlignment="1">
      <alignment horizontal="center" vertical="center"/>
    </xf>
    <xf numFmtId="43" fontId="32" fillId="0" borderId="5" xfId="39" applyFont="1" applyFill="1" applyBorder="1" applyAlignment="1">
      <alignment horizontal="center" vertical="center"/>
    </xf>
    <xf numFmtId="0" fontId="31" fillId="0" borderId="12" xfId="39" applyNumberFormat="1" applyFont="1" applyFill="1" applyBorder="1" applyAlignment="1">
      <alignment horizontal="center"/>
    </xf>
    <xf numFmtId="43" fontId="32" fillId="0" borderId="14" xfId="39" applyFont="1" applyFill="1" applyBorder="1" applyAlignment="1">
      <alignment vertical="center"/>
    </xf>
    <xf numFmtId="43" fontId="32" fillId="0" borderId="12" xfId="39" applyFont="1" applyFill="1" applyBorder="1" applyAlignment="1">
      <alignment vertical="center"/>
    </xf>
    <xf numFmtId="0" fontId="31" fillId="0" borderId="8" xfId="39" applyNumberFormat="1" applyFont="1" applyFill="1" applyBorder="1" applyAlignment="1">
      <alignment horizontal="center"/>
    </xf>
    <xf numFmtId="43" fontId="31" fillId="0" borderId="9" xfId="47" applyNumberFormat="1" applyFont="1" applyBorder="1" applyAlignment="1" applyProtection="1">
      <alignment vertical="center"/>
      <protection locked="0"/>
    </xf>
    <xf numFmtId="43" fontId="31" fillId="0" borderId="10" xfId="47" applyNumberFormat="1" applyFont="1" applyBorder="1" applyAlignment="1" applyProtection="1">
      <alignment vertical="center"/>
      <protection locked="0"/>
    </xf>
    <xf numFmtId="191" fontId="32" fillId="0" borderId="8" xfId="39" applyNumberFormat="1" applyFont="1" applyFill="1" applyBorder="1" applyAlignment="1">
      <alignment vertical="center"/>
    </xf>
    <xf numFmtId="43" fontId="32" fillId="0" borderId="8" xfId="39" applyFont="1" applyFill="1" applyBorder="1" applyAlignment="1">
      <alignment horizontal="center" vertical="center"/>
    </xf>
    <xf numFmtId="43" fontId="31" fillId="0" borderId="8" xfId="39" applyFont="1" applyFill="1" applyBorder="1" applyAlignment="1">
      <alignment vertical="center"/>
    </xf>
    <xf numFmtId="0" fontId="31" fillId="0" borderId="5" xfId="39" applyNumberFormat="1" applyFont="1" applyFill="1" applyBorder="1" applyAlignment="1">
      <alignment horizontal="center" vertical="top"/>
    </xf>
    <xf numFmtId="0" fontId="32" fillId="0" borderId="2" xfId="47" applyFont="1" applyBorder="1" applyAlignment="1" applyProtection="1">
      <alignment horizontal="center" vertical="top"/>
      <protection locked="0"/>
    </xf>
    <xf numFmtId="43" fontId="32" fillId="0" borderId="4" xfId="39" applyFont="1" applyFill="1" applyBorder="1" applyAlignment="1">
      <alignment vertical="top" wrapText="1"/>
    </xf>
    <xf numFmtId="191" fontId="32" fillId="0" borderId="5" xfId="39" applyNumberFormat="1" applyFont="1" applyFill="1" applyBorder="1" applyAlignment="1">
      <alignment horizontal="center" vertical="top"/>
    </xf>
    <xf numFmtId="43" fontId="32" fillId="0" borderId="5" xfId="39" applyFont="1" applyFill="1" applyBorder="1" applyAlignment="1">
      <alignment horizontal="center" vertical="top"/>
    </xf>
    <xf numFmtId="43" fontId="32" fillId="0" borderId="5" xfId="39" applyFont="1" applyFill="1" applyBorder="1" applyAlignment="1">
      <alignment vertical="top"/>
    </xf>
    <xf numFmtId="0" fontId="32" fillId="0" borderId="0" xfId="22" applyFont="1" applyAlignment="1">
      <alignment vertical="top"/>
    </xf>
    <xf numFmtId="0" fontId="31" fillId="0" borderId="12" xfId="39" applyNumberFormat="1" applyFont="1" applyFill="1" applyBorder="1" applyAlignment="1">
      <alignment horizontal="center" vertical="top"/>
    </xf>
    <xf numFmtId="0" fontId="32" fillId="0" borderId="13" xfId="47" applyFont="1" applyBorder="1" applyAlignment="1" applyProtection="1">
      <alignment horizontal="center" vertical="top"/>
      <protection locked="0"/>
    </xf>
    <xf numFmtId="43" fontId="32" fillId="0" borderId="14" xfId="39" applyFont="1" applyFill="1" applyBorder="1" applyAlignment="1">
      <alignment vertical="top" wrapText="1"/>
    </xf>
    <xf numFmtId="43" fontId="32" fillId="0" borderId="12" xfId="39" applyFont="1" applyFill="1" applyBorder="1" applyAlignment="1">
      <alignment vertical="top"/>
    </xf>
    <xf numFmtId="191" fontId="32" fillId="0" borderId="12" xfId="39" applyNumberFormat="1" applyFont="1" applyFill="1" applyBorder="1" applyAlignment="1">
      <alignment horizontal="center" vertical="top"/>
    </xf>
    <xf numFmtId="43" fontId="32" fillId="0" borderId="12" xfId="39" applyFont="1" applyFill="1" applyBorder="1" applyAlignment="1">
      <alignment horizontal="center" vertical="top"/>
    </xf>
    <xf numFmtId="0" fontId="31" fillId="0" borderId="33" xfId="39" applyNumberFormat="1" applyFont="1" applyFill="1" applyBorder="1" applyAlignment="1">
      <alignment horizontal="center"/>
    </xf>
    <xf numFmtId="43" fontId="31" fillId="0" borderId="34" xfId="47" applyNumberFormat="1" applyFont="1" applyBorder="1" applyAlignment="1" applyProtection="1">
      <alignment vertical="center"/>
      <protection locked="0"/>
    </xf>
    <xf numFmtId="43" fontId="31" fillId="0" borderId="35" xfId="47" applyNumberFormat="1" applyFont="1" applyBorder="1" applyAlignment="1" applyProtection="1">
      <alignment vertical="center"/>
      <protection locked="0"/>
    </xf>
    <xf numFmtId="191" fontId="32" fillId="0" borderId="33" xfId="39" applyNumberFormat="1" applyFont="1" applyFill="1" applyBorder="1" applyAlignment="1">
      <alignment vertical="center"/>
    </xf>
    <xf numFmtId="43" fontId="32" fillId="0" borderId="33" xfId="39" applyFont="1" applyFill="1" applyBorder="1" applyAlignment="1">
      <alignment horizontal="center" vertical="center"/>
    </xf>
    <xf numFmtId="43" fontId="31" fillId="0" borderId="33" xfId="39" applyFont="1" applyFill="1" applyBorder="1" applyAlignment="1">
      <alignment vertical="center"/>
    </xf>
    <xf numFmtId="0" fontId="31" fillId="0" borderId="0" xfId="21" applyFont="1" applyAlignment="1">
      <alignment horizontal="center" vertical="center"/>
    </xf>
    <xf numFmtId="0" fontId="32" fillId="0" borderId="0" xfId="54" applyFont="1" applyAlignment="1" applyProtection="1">
      <alignment horizontal="left" vertical="center"/>
      <protection locked="0"/>
    </xf>
    <xf numFmtId="43" fontId="32" fillId="0" borderId="0" xfId="39" applyFont="1" applyFill="1" applyBorder="1"/>
    <xf numFmtId="43" fontId="32" fillId="0" borderId="0" xfId="1" applyFont="1" applyFill="1" applyBorder="1"/>
    <xf numFmtId="43" fontId="32" fillId="0" borderId="0" xfId="55" applyNumberFormat="1" applyFont="1" applyFill="1" applyBorder="1" applyAlignment="1">
      <alignment horizontal="center"/>
    </xf>
    <xf numFmtId="190" fontId="31" fillId="0" borderId="0" xfId="39" applyNumberFormat="1" applyFont="1" applyFill="1" applyBorder="1" applyAlignment="1">
      <alignment horizontal="left"/>
    </xf>
    <xf numFmtId="187" fontId="31" fillId="0" borderId="0" xfId="56" applyNumberFormat="1" applyFont="1" applyFill="1" applyBorder="1" applyAlignment="1">
      <alignment horizontal="left" vertical="center"/>
    </xf>
    <xf numFmtId="187" fontId="31" fillId="0" borderId="0" xfId="56" applyNumberFormat="1" applyFont="1" applyFill="1" applyBorder="1" applyAlignment="1">
      <alignment horizontal="center" vertical="center"/>
    </xf>
    <xf numFmtId="3" fontId="32" fillId="0" borderId="0" xfId="57" applyNumberFormat="1" applyFont="1"/>
    <xf numFmtId="0" fontId="32" fillId="0" borderId="0" xfId="39" applyNumberFormat="1" applyFont="1" applyFill="1" applyBorder="1" applyAlignment="1">
      <alignment horizontal="center"/>
    </xf>
    <xf numFmtId="190" fontId="32" fillId="0" borderId="0" xfId="39" applyNumberFormat="1" applyFont="1" applyFill="1" applyBorder="1" applyAlignment="1">
      <alignment horizontal="left"/>
    </xf>
    <xf numFmtId="43" fontId="32" fillId="0" borderId="0" xfId="1" applyFont="1" applyFill="1" applyAlignment="1">
      <alignment vertical="center"/>
    </xf>
    <xf numFmtId="187" fontId="32" fillId="0" borderId="0" xfId="56" applyNumberFormat="1" applyFont="1" applyFill="1" applyBorder="1" applyAlignment="1">
      <alignment horizontal="left" vertical="center"/>
    </xf>
    <xf numFmtId="43" fontId="32" fillId="0" borderId="0" xfId="58" applyFont="1" applyFill="1" applyAlignment="1">
      <alignment vertical="top"/>
    </xf>
    <xf numFmtId="0" fontId="32" fillId="0" borderId="0" xfId="21" applyFont="1" applyAlignment="1">
      <alignment horizontal="left" vertical="center"/>
    </xf>
    <xf numFmtId="187" fontId="32" fillId="0" borderId="0" xfId="56" applyNumberFormat="1" applyFont="1" applyFill="1" applyBorder="1" applyAlignment="1">
      <alignment horizontal="center" vertical="center"/>
    </xf>
    <xf numFmtId="43" fontId="31" fillId="0" borderId="0" xfId="39" applyFont="1" applyFill="1" applyBorder="1" applyAlignment="1"/>
    <xf numFmtId="0" fontId="31" fillId="0" borderId="0" xfId="39" applyNumberFormat="1" applyFont="1" applyFill="1" applyBorder="1" applyAlignment="1">
      <alignment horizontal="center"/>
    </xf>
    <xf numFmtId="0" fontId="31" fillId="0" borderId="0" xfId="22" applyFont="1" applyAlignment="1">
      <alignment horizontal="center"/>
    </xf>
    <xf numFmtId="0" fontId="32" fillId="0" borderId="0" xfId="22" applyFont="1" applyAlignment="1">
      <alignment horizontal="center" vertical="center"/>
    </xf>
    <xf numFmtId="0" fontId="42" fillId="0" borderId="5" xfId="39" applyNumberFormat="1" applyFont="1" applyFill="1" applyBorder="1" applyAlignment="1">
      <alignment horizontal="center" vertical="center"/>
    </xf>
    <xf numFmtId="43" fontId="43" fillId="0" borderId="5" xfId="1" applyFont="1" applyFill="1" applyBorder="1" applyAlignment="1">
      <alignment horizontal="center" vertical="center"/>
    </xf>
    <xf numFmtId="43" fontId="43" fillId="0" borderId="12" xfId="1" applyFont="1" applyFill="1" applyBorder="1" applyAlignment="1">
      <alignment horizontal="center" vertical="center"/>
    </xf>
    <xf numFmtId="43" fontId="42" fillId="0" borderId="8" xfId="39" applyFont="1" applyFill="1" applyBorder="1" applyAlignment="1">
      <alignment horizontal="center" vertical="center"/>
    </xf>
    <xf numFmtId="0" fontId="42" fillId="0" borderId="5" xfId="39" applyNumberFormat="1" applyFont="1" applyFill="1" applyBorder="1" applyAlignment="1">
      <alignment horizontal="center" vertical="top"/>
    </xf>
    <xf numFmtId="0" fontId="42" fillId="0" borderId="12" xfId="39" applyNumberFormat="1" applyFont="1" applyFill="1" applyBorder="1" applyAlignment="1">
      <alignment horizontal="center" vertical="top"/>
    </xf>
    <xf numFmtId="43" fontId="42" fillId="0" borderId="33" xfId="39" applyFont="1" applyFill="1" applyBorder="1" applyAlignment="1">
      <alignment horizontal="center" vertical="center"/>
    </xf>
    <xf numFmtId="43" fontId="32" fillId="0" borderId="0" xfId="1" applyFont="1" applyFill="1" applyAlignment="1" applyProtection="1">
      <alignment horizontal="center" vertical="center"/>
      <protection locked="0"/>
    </xf>
    <xf numFmtId="43" fontId="32" fillId="0" borderId="0" xfId="39" applyFont="1" applyFill="1" applyAlignment="1" applyProtection="1">
      <alignment horizontal="center" vertical="center"/>
      <protection locked="0"/>
    </xf>
    <xf numFmtId="43" fontId="32" fillId="0" borderId="0" xfId="39" applyFont="1" applyFill="1" applyAlignment="1" applyProtection="1">
      <alignment vertical="center"/>
      <protection locked="0"/>
    </xf>
    <xf numFmtId="43" fontId="31" fillId="0" borderId="0" xfId="39" applyFont="1" applyFill="1" applyAlignment="1">
      <alignment horizontal="center" vertical="center"/>
    </xf>
    <xf numFmtId="43" fontId="32" fillId="0" borderId="0" xfId="1" applyFont="1" applyFill="1"/>
    <xf numFmtId="43" fontId="31" fillId="0" borderId="0" xfId="39" applyFont="1" applyFill="1"/>
    <xf numFmtId="195" fontId="32" fillId="0" borderId="0" xfId="1" applyNumberFormat="1" applyFont="1" applyFill="1" applyBorder="1" applyAlignment="1" applyProtection="1">
      <alignment horizontal="left"/>
    </xf>
    <xf numFmtId="196" fontId="32" fillId="0" borderId="0" xfId="1" applyNumberFormat="1" applyFont="1" applyFill="1" applyBorder="1" applyAlignment="1" applyProtection="1">
      <alignment horizontal="center"/>
    </xf>
    <xf numFmtId="43" fontId="32" fillId="0" borderId="0" xfId="39" applyFont="1" applyFill="1"/>
    <xf numFmtId="43" fontId="31" fillId="0" borderId="19" xfId="39" applyFont="1" applyFill="1" applyBorder="1" applyAlignment="1">
      <alignment horizontal="right" vertical="center"/>
    </xf>
    <xf numFmtId="43" fontId="31" fillId="0" borderId="19" xfId="39" applyFont="1" applyFill="1" applyBorder="1" applyAlignment="1">
      <alignment vertical="center"/>
    </xf>
    <xf numFmtId="43" fontId="31" fillId="0" borderId="19" xfId="39" applyFont="1" applyFill="1" applyBorder="1" applyAlignment="1">
      <alignment horizontal="center" vertical="center"/>
    </xf>
    <xf numFmtId="43" fontId="31" fillId="0" borderId="22" xfId="39" applyFont="1" applyFill="1" applyBorder="1" applyAlignment="1">
      <alignment vertical="center"/>
    </xf>
    <xf numFmtId="43" fontId="32" fillId="0" borderId="22" xfId="39" applyFont="1" applyFill="1" applyBorder="1" applyAlignment="1">
      <alignment horizontal="center" vertical="center"/>
    </xf>
    <xf numFmtId="43" fontId="32" fillId="0" borderId="22" xfId="39" applyFont="1" applyFill="1" applyBorder="1" applyAlignment="1">
      <alignment vertical="center"/>
    </xf>
    <xf numFmtId="43" fontId="32" fillId="0" borderId="11" xfId="39" applyFont="1" applyFill="1" applyBorder="1" applyAlignment="1">
      <alignment vertical="center"/>
    </xf>
    <xf numFmtId="43" fontId="32" fillId="0" borderId="8" xfId="1" applyFont="1" applyFill="1" applyBorder="1" applyAlignment="1">
      <alignment horizontal="center" vertical="center"/>
    </xf>
    <xf numFmtId="43" fontId="32" fillId="0" borderId="12" xfId="1" applyFont="1" applyFill="1" applyBorder="1" applyAlignment="1">
      <alignment horizontal="center" vertical="center"/>
    </xf>
    <xf numFmtId="43" fontId="32" fillId="0" borderId="12" xfId="39" applyFont="1" applyFill="1" applyBorder="1" applyAlignment="1">
      <alignment horizontal="center" vertical="center"/>
    </xf>
    <xf numFmtId="0" fontId="31" fillId="0" borderId="8" xfId="21" applyFont="1" applyBorder="1" applyAlignment="1">
      <alignment horizontal="center" vertical="center"/>
    </xf>
    <xf numFmtId="0" fontId="31" fillId="8" borderId="8" xfId="39" applyNumberFormat="1" applyFont="1" applyFill="1" applyBorder="1" applyAlignment="1">
      <alignment horizontal="center"/>
    </xf>
    <xf numFmtId="43" fontId="31" fillId="8" borderId="8" xfId="47" applyNumberFormat="1" applyFont="1" applyFill="1" applyBorder="1" applyAlignment="1" applyProtection="1">
      <alignment vertical="center"/>
      <protection locked="0"/>
    </xf>
    <xf numFmtId="43" fontId="32" fillId="8" borderId="8" xfId="39" applyFont="1" applyFill="1" applyBorder="1" applyAlignment="1">
      <alignment vertical="center"/>
    </xf>
    <xf numFmtId="0" fontId="32" fillId="8" borderId="8" xfId="39" applyNumberFormat="1" applyFont="1" applyFill="1" applyBorder="1" applyAlignment="1">
      <alignment vertical="center"/>
    </xf>
    <xf numFmtId="0" fontId="32" fillId="8" borderId="8" xfId="39" applyNumberFormat="1" applyFont="1" applyFill="1" applyBorder="1" applyAlignment="1">
      <alignment horizontal="center" vertical="center"/>
    </xf>
    <xf numFmtId="43" fontId="31" fillId="8" borderId="8" xfId="39" applyFont="1" applyFill="1" applyBorder="1" applyAlignment="1">
      <alignment vertical="center"/>
    </xf>
    <xf numFmtId="43" fontId="43" fillId="8" borderId="8" xfId="1" applyFont="1" applyFill="1" applyBorder="1"/>
    <xf numFmtId="0" fontId="32" fillId="8" borderId="0" xfId="22" applyFont="1" applyFill="1" applyAlignment="1">
      <alignment vertical="center"/>
    </xf>
    <xf numFmtId="197" fontId="31" fillId="0" borderId="0" xfId="3" applyNumberFormat="1" applyFont="1"/>
    <xf numFmtId="43" fontId="32" fillId="0" borderId="0" xfId="1" applyFont="1"/>
    <xf numFmtId="43" fontId="31" fillId="0" borderId="0" xfId="1" applyFont="1"/>
    <xf numFmtId="0" fontId="17" fillId="0" borderId="5" xfId="3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5" xfId="3" applyFont="1" applyBorder="1" applyAlignment="1">
      <alignment horizontal="center"/>
    </xf>
    <xf numFmtId="0" fontId="17" fillId="0" borderId="2" xfId="3" applyFont="1" applyBorder="1" applyAlignment="1">
      <alignment horizontal="left" vertical="center"/>
    </xf>
    <xf numFmtId="192" fontId="31" fillId="0" borderId="5" xfId="23" applyNumberFormat="1" applyFont="1" applyFill="1" applyBorder="1" applyAlignment="1">
      <alignment horizontal="center"/>
    </xf>
    <xf numFmtId="187" fontId="31" fillId="0" borderId="0" xfId="3" applyNumberFormat="1" applyFont="1"/>
    <xf numFmtId="187" fontId="32" fillId="0" borderId="0" xfId="0" applyNumberFormat="1" applyFont="1"/>
    <xf numFmtId="0" fontId="31" fillId="0" borderId="0" xfId="57" applyFont="1" applyAlignment="1">
      <alignment horizontal="center" vertical="top"/>
    </xf>
    <xf numFmtId="0" fontId="32" fillId="0" borderId="0" xfId="57" applyFont="1" applyAlignment="1">
      <alignment horizontal="center" vertical="top"/>
    </xf>
    <xf numFmtId="0" fontId="31" fillId="0" borderId="0" xfId="57" applyFont="1" applyAlignment="1">
      <alignment vertical="top"/>
    </xf>
    <xf numFmtId="43" fontId="31" fillId="0" borderId="0" xfId="58" applyFont="1" applyFill="1" applyAlignment="1">
      <alignment vertical="top"/>
    </xf>
    <xf numFmtId="43" fontId="31" fillId="0" borderId="0" xfId="58" applyFont="1" applyFill="1" applyAlignment="1">
      <alignment horizontal="center" vertical="top"/>
    </xf>
    <xf numFmtId="194" fontId="31" fillId="0" borderId="0" xfId="55" applyFont="1" applyFill="1" applyAlignment="1">
      <alignment vertical="top"/>
    </xf>
    <xf numFmtId="43" fontId="31" fillId="0" borderId="0" xfId="58" applyFont="1" applyFill="1" applyAlignment="1">
      <alignment horizontal="right" vertical="top"/>
    </xf>
    <xf numFmtId="0" fontId="31" fillId="0" borderId="0" xfId="57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94" fontId="47" fillId="0" borderId="0" xfId="55" applyFont="1" applyAlignment="1">
      <alignment vertical="center"/>
    </xf>
    <xf numFmtId="194" fontId="46" fillId="0" borderId="0" xfId="55" applyFont="1" applyFill="1" applyBorder="1" applyAlignment="1">
      <alignment horizontal="center" vertical="center"/>
    </xf>
    <xf numFmtId="0" fontId="47" fillId="0" borderId="0" xfId="0" applyFont="1" applyAlignment="1">
      <alignment horizontal="right" vertical="center"/>
    </xf>
    <xf numFmtId="0" fontId="48" fillId="0" borderId="0" xfId="0" applyFont="1"/>
    <xf numFmtId="0" fontId="46" fillId="0" borderId="0" xfId="0" applyFont="1" applyAlignment="1">
      <alignment horizontal="center" vertical="center"/>
    </xf>
    <xf numFmtId="194" fontId="46" fillId="0" borderId="45" xfId="55" applyFont="1" applyFill="1" applyBorder="1" applyAlignment="1">
      <alignment horizontal="center" vertical="center" shrinkToFit="1"/>
    </xf>
    <xf numFmtId="0" fontId="46" fillId="0" borderId="45" xfId="0" applyFont="1" applyBorder="1" applyAlignment="1">
      <alignment horizontal="center" vertical="center" wrapText="1"/>
    </xf>
    <xf numFmtId="194" fontId="46" fillId="0" borderId="45" xfId="55" applyFont="1" applyFill="1" applyBorder="1" applyAlignment="1">
      <alignment horizontal="left" vertical="center" shrinkToFit="1"/>
    </xf>
    <xf numFmtId="194" fontId="46" fillId="0" borderId="45" xfId="55" applyFont="1" applyFill="1" applyBorder="1" applyAlignment="1">
      <alignment horizontal="right" vertical="center" shrinkToFit="1"/>
    </xf>
    <xf numFmtId="194" fontId="46" fillId="0" borderId="42" xfId="55" applyFont="1" applyFill="1" applyBorder="1" applyAlignment="1">
      <alignment horizontal="right" vertical="center" shrinkToFit="1"/>
    </xf>
    <xf numFmtId="194" fontId="47" fillId="0" borderId="45" xfId="55" applyFont="1" applyFill="1" applyBorder="1" applyAlignment="1">
      <alignment horizontal="left" vertical="center" shrinkToFit="1"/>
    </xf>
    <xf numFmtId="0" fontId="46" fillId="0" borderId="0" xfId="0" applyFont="1" applyAlignment="1">
      <alignment horizontal="left" vertical="center"/>
    </xf>
    <xf numFmtId="187" fontId="32" fillId="0" borderId="5" xfId="52" applyFont="1" applyFill="1" applyBorder="1" applyAlignment="1">
      <alignment vertical="center"/>
    </xf>
    <xf numFmtId="187" fontId="32" fillId="0" borderId="5" xfId="52" applyFont="1" applyFill="1" applyBorder="1" applyAlignment="1">
      <alignment horizontal="center" vertical="center"/>
    </xf>
    <xf numFmtId="0" fontId="32" fillId="0" borderId="5" xfId="21" applyFont="1" applyBorder="1" applyAlignment="1">
      <alignment horizontal="left" vertical="center" wrapText="1"/>
    </xf>
    <xf numFmtId="43" fontId="31" fillId="0" borderId="0" xfId="55" applyNumberFormat="1" applyFont="1" applyFill="1" applyAlignment="1">
      <alignment vertical="center"/>
    </xf>
    <xf numFmtId="0" fontId="31" fillId="0" borderId="0" xfId="21" applyFont="1" applyAlignment="1">
      <alignment vertical="center"/>
    </xf>
    <xf numFmtId="194" fontId="31" fillId="0" borderId="0" xfId="55" applyFont="1" applyFill="1" applyAlignment="1">
      <alignment vertical="center"/>
    </xf>
    <xf numFmtId="194" fontId="47" fillId="0" borderId="46" xfId="55" applyFont="1" applyFill="1" applyBorder="1" applyAlignment="1">
      <alignment horizontal="left" vertical="center" shrinkToFit="1"/>
    </xf>
    <xf numFmtId="194" fontId="32" fillId="0" borderId="5" xfId="55" applyFont="1" applyFill="1" applyBorder="1" applyAlignment="1">
      <alignment horizontal="center" vertical="center" wrapText="1"/>
    </xf>
    <xf numFmtId="0" fontId="32" fillId="0" borderId="5" xfId="21" applyFont="1" applyBorder="1" applyAlignment="1">
      <alignment horizontal="center" vertical="center" wrapText="1"/>
    </xf>
    <xf numFmtId="43" fontId="31" fillId="0" borderId="0" xfId="61" applyFont="1" applyFill="1" applyAlignment="1">
      <alignment vertical="center"/>
    </xf>
    <xf numFmtId="194" fontId="46" fillId="0" borderId="0" xfId="55" applyFont="1" applyFill="1" applyBorder="1" applyAlignment="1">
      <alignment horizontal="left" vertical="center"/>
    </xf>
    <xf numFmtId="43" fontId="31" fillId="0" borderId="0" xfId="55" applyNumberFormat="1" applyFont="1" applyFill="1"/>
    <xf numFmtId="43" fontId="32" fillId="0" borderId="0" xfId="23" applyFont="1" applyFill="1" applyBorder="1" applyAlignment="1">
      <alignment horizontal="left"/>
    </xf>
    <xf numFmtId="43" fontId="32" fillId="0" borderId="0" xfId="23" applyFont="1" applyFill="1" applyBorder="1" applyAlignment="1"/>
    <xf numFmtId="3" fontId="32" fillId="0" borderId="0" xfId="48" applyNumberFormat="1" applyFont="1"/>
    <xf numFmtId="0" fontId="32" fillId="0" borderId="5" xfId="21" applyFont="1" applyFill="1" applyBorder="1" applyAlignment="1">
      <alignment horizontal="left" vertical="center" wrapText="1"/>
    </xf>
    <xf numFmtId="0" fontId="31" fillId="0" borderId="0" xfId="21" applyFont="1" applyFill="1" applyAlignment="1">
      <alignment vertical="center"/>
    </xf>
    <xf numFmtId="0" fontId="46" fillId="0" borderId="45" xfId="0" applyFont="1" applyFill="1" applyBorder="1" applyAlignment="1">
      <alignment horizontal="center" vertical="center" wrapText="1"/>
    </xf>
    <xf numFmtId="0" fontId="46" fillId="0" borderId="0" xfId="0" applyFont="1" applyFill="1" applyAlignment="1">
      <alignment horizontal="left" vertical="center"/>
    </xf>
    <xf numFmtId="0" fontId="32" fillId="0" borderId="45" xfId="0" applyFont="1" applyBorder="1" applyAlignment="1">
      <alignment horizontal="center" vertical="center" wrapText="1"/>
    </xf>
    <xf numFmtId="0" fontId="32" fillId="0" borderId="5" xfId="21" applyFont="1" applyFill="1" applyBorder="1" applyAlignment="1">
      <alignment horizontal="center" vertical="center" wrapText="1"/>
    </xf>
    <xf numFmtId="0" fontId="32" fillId="0" borderId="0" xfId="21" applyFont="1"/>
    <xf numFmtId="0" fontId="32" fillId="0" borderId="0" xfId="21" applyFont="1" applyAlignment="1">
      <alignment horizontal="center"/>
    </xf>
    <xf numFmtId="0" fontId="31" fillId="0" borderId="0" xfId="21" applyFont="1" applyAlignment="1">
      <alignment horizontal="right"/>
    </xf>
    <xf numFmtId="188" fontId="31" fillId="0" borderId="0" xfId="21" applyNumberFormat="1" applyFont="1" applyAlignment="1">
      <alignment vertical="top"/>
    </xf>
    <xf numFmtId="0" fontId="32" fillId="0" borderId="0" xfId="48" applyFont="1" applyAlignment="1">
      <alignment vertical="center"/>
    </xf>
    <xf numFmtId="0" fontId="31" fillId="0" borderId="0" xfId="48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2" fillId="0" borderId="5" xfId="45" applyFont="1" applyBorder="1" applyAlignment="1" applyProtection="1">
      <alignment horizontal="center" vertical="center"/>
      <protection locked="0"/>
    </xf>
    <xf numFmtId="0" fontId="31" fillId="0" borderId="5" xfId="45" applyFont="1" applyBorder="1" applyAlignment="1" applyProtection="1">
      <alignment horizontal="left" vertical="center"/>
      <protection locked="0"/>
    </xf>
    <xf numFmtId="43" fontId="32" fillId="0" borderId="5" xfId="1" applyFont="1" applyFill="1" applyBorder="1" applyAlignment="1">
      <alignment vertical="center"/>
    </xf>
    <xf numFmtId="43" fontId="32" fillId="0" borderId="5" xfId="5" applyFont="1" applyFill="1" applyBorder="1" applyAlignment="1">
      <alignment horizontal="center" vertical="center"/>
    </xf>
    <xf numFmtId="43" fontId="32" fillId="0" borderId="22" xfId="23" applyFont="1" applyFill="1" applyBorder="1"/>
    <xf numFmtId="43" fontId="31" fillId="0" borderId="0" xfId="23" applyFont="1" applyFill="1" applyBorder="1" applyAlignment="1">
      <alignment horizontal="center" vertical="center"/>
    </xf>
    <xf numFmtId="43" fontId="31" fillId="0" borderId="0" xfId="23" applyFont="1" applyFill="1" applyBorder="1" applyAlignment="1">
      <alignment vertical="center"/>
    </xf>
    <xf numFmtId="0" fontId="32" fillId="0" borderId="5" xfId="45" applyFont="1" applyBorder="1" applyAlignment="1" applyProtection="1">
      <alignment horizontal="left" vertical="center"/>
      <protection locked="0"/>
    </xf>
    <xf numFmtId="0" fontId="31" fillId="0" borderId="0" xfId="21" applyFont="1"/>
    <xf numFmtId="0" fontId="34" fillId="0" borderId="8" xfId="21" applyFont="1" applyBorder="1" applyAlignment="1">
      <alignment horizontal="center"/>
    </xf>
    <xf numFmtId="0" fontId="31" fillId="0" borderId="8" xfId="21" applyFont="1" applyBorder="1" applyAlignment="1">
      <alignment horizontal="left"/>
    </xf>
    <xf numFmtId="187" fontId="31" fillId="0" borderId="8" xfId="52" applyFont="1" applyFill="1" applyBorder="1" applyAlignment="1">
      <alignment horizontal="center"/>
    </xf>
    <xf numFmtId="43" fontId="32" fillId="0" borderId="0" xfId="59" applyFont="1" applyFill="1"/>
    <xf numFmtId="43" fontId="32" fillId="0" borderId="0" xfId="39" applyFont="1" applyFill="1" applyBorder="1" applyAlignment="1"/>
    <xf numFmtId="0" fontId="31" fillId="0" borderId="2" xfId="3" applyFont="1" applyBorder="1" applyAlignment="1">
      <alignment vertical="center"/>
    </xf>
    <xf numFmtId="0" fontId="31" fillId="0" borderId="3" xfId="3" applyFont="1" applyBorder="1" applyAlignment="1">
      <alignment vertical="center"/>
    </xf>
    <xf numFmtId="0" fontId="31" fillId="0" borderId="4" xfId="3" applyFont="1" applyBorder="1" applyAlignment="1">
      <alignment vertical="center"/>
    </xf>
    <xf numFmtId="0" fontId="47" fillId="0" borderId="42" xfId="0" applyFont="1" applyBorder="1" applyAlignment="1">
      <alignment horizontal="center" vertical="center" wrapText="1"/>
    </xf>
    <xf numFmtId="0" fontId="47" fillId="0" borderId="43" xfId="0" applyFont="1" applyBorder="1" applyAlignment="1">
      <alignment horizontal="left" vertical="center"/>
    </xf>
    <xf numFmtId="0" fontId="32" fillId="0" borderId="44" xfId="0" applyFont="1" applyBorder="1" applyAlignment="1">
      <alignment horizontal="left" vertical="center"/>
    </xf>
    <xf numFmtId="194" fontId="32" fillId="0" borderId="42" xfId="55" applyFont="1" applyFill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wrapText="1"/>
    </xf>
    <xf numFmtId="194" fontId="46" fillId="0" borderId="42" xfId="55" applyFont="1" applyFill="1" applyBorder="1" applyAlignment="1">
      <alignment horizontal="left" vertical="center" shrinkToFit="1"/>
    </xf>
    <xf numFmtId="194" fontId="47" fillId="0" borderId="42" xfId="55" applyFont="1" applyFill="1" applyBorder="1" applyAlignment="1">
      <alignment horizontal="left" vertical="center" shrinkToFit="1"/>
    </xf>
    <xf numFmtId="194" fontId="31" fillId="0" borderId="51" xfId="55" applyFont="1" applyFill="1" applyBorder="1" applyAlignment="1">
      <alignment horizontal="center" vertical="center"/>
    </xf>
    <xf numFmtId="194" fontId="31" fillId="0" borderId="52" xfId="55" applyFont="1" applyFill="1" applyBorder="1" applyAlignment="1">
      <alignment horizontal="center" vertical="center"/>
    </xf>
    <xf numFmtId="43" fontId="32" fillId="0" borderId="5" xfId="45" applyNumberFormat="1" applyFont="1" applyBorder="1" applyAlignment="1" applyProtection="1">
      <alignment horizontal="left" vertical="center"/>
      <protection locked="0"/>
    </xf>
    <xf numFmtId="0" fontId="50" fillId="0" borderId="5" xfId="21" applyFont="1" applyBorder="1" applyAlignment="1">
      <alignment horizontal="center" vertical="center"/>
    </xf>
    <xf numFmtId="0" fontId="50" fillId="0" borderId="2" xfId="21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5" xfId="21" applyFont="1" applyFill="1" applyBorder="1" applyAlignment="1">
      <alignment horizontal="center" vertical="center"/>
    </xf>
    <xf numFmtId="0" fontId="17" fillId="0" borderId="2" xfId="21" applyFont="1" applyFill="1" applyBorder="1" applyAlignment="1">
      <alignment horizontal="left" vertical="center"/>
    </xf>
    <xf numFmtId="0" fontId="17" fillId="0" borderId="4" xfId="21" applyFont="1" applyFill="1" applyBorder="1" applyAlignment="1">
      <alignment horizontal="left" vertical="center" wrapText="1"/>
    </xf>
    <xf numFmtId="0" fontId="17" fillId="0" borderId="2" xfId="21" applyFont="1" applyFill="1" applyBorder="1" applyAlignment="1">
      <alignment horizontal="center" vertical="center"/>
    </xf>
    <xf numFmtId="0" fontId="51" fillId="0" borderId="45" xfId="0" applyFont="1" applyFill="1" applyBorder="1" applyAlignment="1">
      <alignment horizontal="center" vertical="center" wrapText="1"/>
    </xf>
    <xf numFmtId="0" fontId="49" fillId="0" borderId="39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left" vertical="center"/>
    </xf>
    <xf numFmtId="0" fontId="17" fillId="0" borderId="5" xfId="21" applyFont="1" applyBorder="1" applyAlignment="1">
      <alignment horizontal="center" vertical="center"/>
    </xf>
    <xf numFmtId="0" fontId="17" fillId="0" borderId="2" xfId="21" applyFont="1" applyBorder="1" applyAlignment="1">
      <alignment horizontal="center" vertical="center"/>
    </xf>
    <xf numFmtId="0" fontId="17" fillId="0" borderId="4" xfId="21" applyFont="1" applyBorder="1" applyAlignment="1">
      <alignment horizontal="left" vertical="center" wrapText="1"/>
    </xf>
    <xf numFmtId="0" fontId="17" fillId="0" borderId="4" xfId="21" applyFont="1" applyBorder="1" applyAlignment="1">
      <alignment horizontal="left" vertical="center"/>
    </xf>
    <xf numFmtId="0" fontId="52" fillId="0" borderId="45" xfId="0" applyFont="1" applyBorder="1" applyAlignment="1">
      <alignment horizontal="center" vertical="center" wrapText="1"/>
    </xf>
    <xf numFmtId="0" fontId="53" fillId="0" borderId="39" xfId="0" applyFont="1" applyBorder="1" applyAlignment="1">
      <alignment horizontal="left" vertical="center"/>
    </xf>
    <xf numFmtId="0" fontId="52" fillId="0" borderId="39" xfId="0" applyFont="1" applyBorder="1" applyAlignment="1">
      <alignment horizontal="left" vertical="center"/>
    </xf>
    <xf numFmtId="0" fontId="32" fillId="0" borderId="12" xfId="21" applyFont="1" applyBorder="1" applyAlignment="1">
      <alignment horizontal="center" vertical="center"/>
    </xf>
    <xf numFmtId="0" fontId="32" fillId="0" borderId="13" xfId="21" applyFont="1" applyBorder="1" applyAlignment="1">
      <alignment horizontal="center" vertical="center"/>
    </xf>
    <xf numFmtId="0" fontId="32" fillId="0" borderId="14" xfId="21" applyFont="1" applyBorder="1" applyAlignment="1">
      <alignment horizontal="left" vertical="center" wrapText="1"/>
    </xf>
    <xf numFmtId="194" fontId="32" fillId="0" borderId="12" xfId="55" applyFont="1" applyFill="1" applyBorder="1" applyAlignment="1">
      <alignment horizontal="center" vertical="center" wrapText="1"/>
    </xf>
    <xf numFmtId="0" fontId="32" fillId="0" borderId="12" xfId="21" applyFont="1" applyBorder="1" applyAlignment="1">
      <alignment horizontal="center" vertical="center" wrapText="1"/>
    </xf>
    <xf numFmtId="187" fontId="32" fillId="0" borderId="12" xfId="52" applyFont="1" applyFill="1" applyBorder="1" applyAlignment="1">
      <alignment vertical="center"/>
    </xf>
    <xf numFmtId="187" fontId="32" fillId="0" borderId="12" xfId="52" applyFont="1" applyFill="1" applyBorder="1" applyAlignment="1">
      <alignment horizontal="center" vertical="center"/>
    </xf>
    <xf numFmtId="0" fontId="32" fillId="0" borderId="12" xfId="21" applyFont="1" applyBorder="1" applyAlignment="1">
      <alignment horizontal="left" vertical="center" wrapText="1"/>
    </xf>
    <xf numFmtId="0" fontId="32" fillId="0" borderId="5" xfId="21" applyFont="1" applyBorder="1" applyAlignment="1">
      <alignment horizontal="center" vertical="top"/>
    </xf>
    <xf numFmtId="0" fontId="32" fillId="0" borderId="2" xfId="21" applyFont="1" applyBorder="1" applyAlignment="1">
      <alignment horizontal="center" vertical="top"/>
    </xf>
    <xf numFmtId="194" fontId="32" fillId="0" borderId="5" xfId="55" applyFont="1" applyFill="1" applyBorder="1" applyAlignment="1">
      <alignment horizontal="center" vertical="top" wrapText="1"/>
    </xf>
    <xf numFmtId="0" fontId="32" fillId="0" borderId="5" xfId="21" applyFont="1" applyBorder="1" applyAlignment="1">
      <alignment horizontal="center" vertical="top" wrapText="1"/>
    </xf>
    <xf numFmtId="187" fontId="32" fillId="0" borderId="5" xfId="52" applyFont="1" applyFill="1" applyBorder="1" applyAlignment="1">
      <alignment vertical="top"/>
    </xf>
    <xf numFmtId="187" fontId="32" fillId="0" borderId="5" xfId="52" applyFont="1" applyFill="1" applyBorder="1" applyAlignment="1">
      <alignment horizontal="center" vertical="top"/>
    </xf>
    <xf numFmtId="0" fontId="32" fillId="0" borderId="5" xfId="21" applyFont="1" applyBorder="1" applyAlignment="1">
      <alignment horizontal="left" vertical="top" wrapText="1"/>
    </xf>
    <xf numFmtId="43" fontId="31" fillId="0" borderId="0" xfId="55" applyNumberFormat="1" applyFont="1" applyFill="1" applyAlignment="1">
      <alignment vertical="top"/>
    </xf>
    <xf numFmtId="0" fontId="31" fillId="0" borderId="0" xfId="21" applyFont="1" applyAlignment="1">
      <alignment vertical="top"/>
    </xf>
    <xf numFmtId="0" fontId="32" fillId="0" borderId="4" xfId="21" applyFont="1" applyBorder="1" applyAlignment="1">
      <alignment horizontal="left" vertical="top"/>
    </xf>
    <xf numFmtId="0" fontId="45" fillId="0" borderId="0" xfId="3" applyFont="1"/>
    <xf numFmtId="43" fontId="45" fillId="0" borderId="0" xfId="1" applyFont="1"/>
    <xf numFmtId="43" fontId="31" fillId="0" borderId="22" xfId="39" applyFont="1" applyFill="1" applyBorder="1" applyAlignment="1">
      <alignment horizontal="center" vertical="center"/>
    </xf>
    <xf numFmtId="0" fontId="32" fillId="0" borderId="0" xfId="47" applyFont="1" applyFill="1" applyAlignment="1" applyProtection="1">
      <alignment vertical="center"/>
      <protection locked="0"/>
    </xf>
    <xf numFmtId="0" fontId="31" fillId="0" borderId="0" xfId="0" applyFont="1" applyFill="1"/>
    <xf numFmtId="0" fontId="32" fillId="0" borderId="0" xfId="0" applyFont="1" applyFill="1"/>
    <xf numFmtId="0" fontId="32" fillId="0" borderId="0" xfId="0" applyFont="1" applyFill="1" applyAlignment="1">
      <alignment vertical="center"/>
    </xf>
    <xf numFmtId="0" fontId="32" fillId="0" borderId="19" xfId="0" applyFont="1" applyFill="1" applyBorder="1" applyAlignment="1">
      <alignment vertical="center"/>
    </xf>
    <xf numFmtId="0" fontId="31" fillId="0" borderId="19" xfId="0" applyFont="1" applyFill="1" applyBorder="1" applyAlignment="1">
      <alignment horizontal="right"/>
    </xf>
    <xf numFmtId="0" fontId="31" fillId="0" borderId="0" xfId="47" applyFont="1" applyFill="1" applyAlignment="1" applyProtection="1">
      <alignment vertical="center"/>
      <protection locked="0"/>
    </xf>
    <xf numFmtId="0" fontId="31" fillId="0" borderId="0" xfId="22" applyFont="1" applyFill="1" applyAlignment="1">
      <alignment vertical="center"/>
    </xf>
    <xf numFmtId="0" fontId="32" fillId="0" borderId="22" xfId="21" applyFont="1" applyFill="1" applyBorder="1" applyAlignment="1">
      <alignment horizontal="center" vertical="center"/>
    </xf>
    <xf numFmtId="0" fontId="32" fillId="0" borderId="0" xfId="22" applyFont="1" applyFill="1" applyAlignment="1">
      <alignment vertical="center"/>
    </xf>
    <xf numFmtId="0" fontId="45" fillId="0" borderId="0" xfId="22" applyFont="1" applyFill="1" applyAlignment="1">
      <alignment vertical="center"/>
    </xf>
    <xf numFmtId="194" fontId="32" fillId="0" borderId="0" xfId="55" applyFont="1" applyFill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54" fillId="0" borderId="0" xfId="22" applyFont="1" applyFill="1" applyAlignment="1">
      <alignment vertical="center"/>
    </xf>
    <xf numFmtId="0" fontId="44" fillId="0" borderId="0" xfId="22" applyFont="1" applyFill="1" applyAlignment="1">
      <alignment vertical="center"/>
    </xf>
    <xf numFmtId="0" fontId="45" fillId="0" borderId="0" xfId="0" applyFont="1" applyFill="1"/>
    <xf numFmtId="0" fontId="44" fillId="0" borderId="0" xfId="47" applyFont="1" applyFill="1" applyAlignment="1" applyProtection="1">
      <alignment vertical="center"/>
      <protection locked="0"/>
    </xf>
    <xf numFmtId="198" fontId="55" fillId="0" borderId="0" xfId="52" applyNumberFormat="1" applyFont="1" applyFill="1" applyBorder="1" applyAlignment="1">
      <alignment vertical="center"/>
    </xf>
    <xf numFmtId="187" fontId="56" fillId="0" borderId="0" xfId="52" applyFont="1" applyFill="1" applyBorder="1" applyAlignment="1">
      <alignment vertical="center"/>
    </xf>
    <xf numFmtId="187" fontId="57" fillId="0" borderId="0" xfId="52" applyFont="1" applyFill="1" applyBorder="1" applyAlignment="1">
      <alignment vertical="center"/>
    </xf>
    <xf numFmtId="187" fontId="55" fillId="0" borderId="0" xfId="52" applyFont="1" applyFill="1" applyBorder="1" applyAlignment="1">
      <alignment vertical="center"/>
    </xf>
    <xf numFmtId="43" fontId="57" fillId="0" borderId="0" xfId="23" applyFont="1" applyFill="1" applyBorder="1" applyAlignment="1">
      <alignment vertical="center"/>
    </xf>
    <xf numFmtId="187" fontId="58" fillId="0" borderId="0" xfId="52" applyFont="1" applyFill="1" applyBorder="1" applyAlignment="1">
      <alignment vertical="center"/>
    </xf>
    <xf numFmtId="187" fontId="59" fillId="0" borderId="0" xfId="52" applyFont="1" applyFill="1" applyBorder="1" applyAlignment="1">
      <alignment vertical="center"/>
    </xf>
    <xf numFmtId="43" fontId="58" fillId="0" borderId="0" xfId="23" applyFont="1" applyFill="1" applyBorder="1" applyAlignment="1">
      <alignment vertical="center"/>
    </xf>
    <xf numFmtId="187" fontId="60" fillId="0" borderId="0" xfId="52" applyFont="1" applyFill="1" applyBorder="1" applyAlignment="1">
      <alignment vertical="center"/>
    </xf>
    <xf numFmtId="198" fontId="60" fillId="0" borderId="0" xfId="52" applyNumberFormat="1" applyFont="1" applyFill="1" applyBorder="1" applyAlignment="1">
      <alignment vertical="center"/>
    </xf>
    <xf numFmtId="0" fontId="59" fillId="0" borderId="0" xfId="0" applyFont="1"/>
    <xf numFmtId="0" fontId="59" fillId="0" borderId="47" xfId="0" applyFont="1" applyBorder="1"/>
    <xf numFmtId="0" fontId="54" fillId="0" borderId="0" xfId="22" applyFont="1" applyFill="1" applyAlignment="1">
      <alignment vertical="top"/>
    </xf>
    <xf numFmtId="0" fontId="45" fillId="0" borderId="0" xfId="22" applyFont="1" applyFill="1" applyAlignment="1">
      <alignment vertical="top"/>
    </xf>
    <xf numFmtId="0" fontId="31" fillId="0" borderId="0" xfId="22" applyFont="1" applyFill="1" applyAlignment="1">
      <alignment vertical="top"/>
    </xf>
    <xf numFmtId="0" fontId="59" fillId="0" borderId="19" xfId="0" applyFont="1" applyBorder="1"/>
    <xf numFmtId="199" fontId="31" fillId="0" borderId="0" xfId="0" applyNumberFormat="1" applyFont="1"/>
    <xf numFmtId="0" fontId="61" fillId="0" borderId="22" xfId="21" applyFont="1" applyFill="1" applyBorder="1" applyAlignment="1">
      <alignment horizontal="center" vertical="center"/>
    </xf>
    <xf numFmtId="0" fontId="61" fillId="0" borderId="11" xfId="21" applyFont="1" applyFill="1" applyBorder="1" applyAlignment="1">
      <alignment vertical="center"/>
    </xf>
    <xf numFmtId="0" fontId="61" fillId="0" borderId="2" xfId="21" applyFont="1" applyFill="1" applyBorder="1" applyAlignment="1">
      <alignment vertical="center"/>
    </xf>
    <xf numFmtId="43" fontId="48" fillId="0" borderId="22" xfId="1" applyFont="1" applyFill="1" applyBorder="1" applyAlignment="1">
      <alignment horizontal="center" vertical="center"/>
    </xf>
    <xf numFmtId="43" fontId="61" fillId="0" borderId="22" xfId="39" applyFont="1" applyFill="1" applyBorder="1" applyAlignment="1">
      <alignment horizontal="center" vertical="center"/>
    </xf>
    <xf numFmtId="43" fontId="61" fillId="0" borderId="22" xfId="39" applyFont="1" applyFill="1" applyBorder="1" applyAlignment="1">
      <alignment vertical="center"/>
    </xf>
    <xf numFmtId="0" fontId="61" fillId="0" borderId="4" xfId="21" applyFont="1" applyFill="1" applyBorder="1" applyAlignment="1">
      <alignment vertical="center"/>
    </xf>
    <xf numFmtId="43" fontId="48" fillId="0" borderId="22" xfId="39" applyFont="1" applyFill="1" applyBorder="1" applyAlignment="1">
      <alignment horizontal="center" vertical="center"/>
    </xf>
    <xf numFmtId="43" fontId="48" fillId="0" borderId="22" xfId="39" applyFont="1" applyFill="1" applyBorder="1" applyAlignment="1">
      <alignment vertical="center"/>
    </xf>
    <xf numFmtId="0" fontId="61" fillId="0" borderId="5" xfId="39" applyNumberFormat="1" applyFont="1" applyFill="1" applyBorder="1" applyAlignment="1">
      <alignment horizontal="center"/>
    </xf>
    <xf numFmtId="0" fontId="61" fillId="0" borderId="2" xfId="47" applyFont="1" applyFill="1" applyBorder="1" applyAlignment="1" applyProtection="1">
      <alignment horizontal="left" vertical="center"/>
      <protection locked="0"/>
    </xf>
    <xf numFmtId="43" fontId="48" fillId="0" borderId="4" xfId="39" applyFont="1" applyFill="1" applyBorder="1" applyAlignment="1">
      <alignment vertical="center"/>
    </xf>
    <xf numFmtId="43" fontId="48" fillId="0" borderId="5" xfId="1" applyFont="1" applyFill="1" applyBorder="1" applyAlignment="1">
      <alignment horizontal="center" vertical="center"/>
    </xf>
    <xf numFmtId="43" fontId="48" fillId="0" borderId="5" xfId="39" applyFont="1" applyFill="1" applyBorder="1" applyAlignment="1">
      <alignment horizontal="center" vertical="center"/>
    </xf>
    <xf numFmtId="43" fontId="48" fillId="0" borderId="5" xfId="39" applyFont="1" applyFill="1" applyBorder="1" applyAlignment="1">
      <alignment vertical="center"/>
    </xf>
    <xf numFmtId="191" fontId="61" fillId="0" borderId="5" xfId="39" applyNumberFormat="1" applyFont="1" applyFill="1" applyBorder="1" applyAlignment="1">
      <alignment horizontal="center" vertical="center"/>
    </xf>
    <xf numFmtId="0" fontId="48" fillId="0" borderId="2" xfId="47" applyFont="1" applyFill="1" applyBorder="1" applyAlignment="1" applyProtection="1">
      <alignment horizontal="center" vertical="center"/>
      <protection locked="0"/>
    </xf>
    <xf numFmtId="43" fontId="48" fillId="0" borderId="4" xfId="39" applyFont="1" applyFill="1" applyBorder="1" applyAlignment="1">
      <alignment horizontal="left" vertical="center"/>
    </xf>
    <xf numFmtId="0" fontId="61" fillId="0" borderId="8" xfId="21" applyFont="1" applyFill="1" applyBorder="1" applyAlignment="1">
      <alignment horizontal="center" vertical="center"/>
    </xf>
    <xf numFmtId="43" fontId="61" fillId="0" borderId="9" xfId="39" applyFont="1" applyFill="1" applyBorder="1" applyAlignment="1">
      <alignment vertical="center"/>
    </xf>
    <xf numFmtId="43" fontId="61" fillId="0" borderId="10" xfId="39" applyFont="1" applyFill="1" applyBorder="1" applyAlignment="1">
      <alignment vertical="center"/>
    </xf>
    <xf numFmtId="43" fontId="48" fillId="0" borderId="8" xfId="1" applyFont="1" applyFill="1" applyBorder="1" applyAlignment="1">
      <alignment horizontal="center" vertical="center"/>
    </xf>
    <xf numFmtId="43" fontId="61" fillId="0" borderId="8" xfId="39" applyFont="1" applyFill="1" applyBorder="1" applyAlignment="1">
      <alignment horizontal="center" vertical="center"/>
    </xf>
    <xf numFmtId="43" fontId="48" fillId="0" borderId="12" xfId="39" applyFont="1" applyFill="1" applyBorder="1" applyAlignment="1">
      <alignment vertical="center"/>
    </xf>
    <xf numFmtId="191" fontId="61" fillId="0" borderId="5" xfId="39" applyNumberFormat="1" applyFont="1" applyFill="1" applyBorder="1" applyAlignment="1">
      <alignment horizontal="right" vertical="center"/>
    </xf>
    <xf numFmtId="191" fontId="61" fillId="0" borderId="12" xfId="39" applyNumberFormat="1" applyFont="1" applyFill="1" applyBorder="1" applyAlignment="1">
      <alignment horizontal="center" vertical="center"/>
    </xf>
    <xf numFmtId="43" fontId="48" fillId="0" borderId="14" xfId="39" applyFont="1" applyFill="1" applyBorder="1" applyAlignment="1">
      <alignment vertical="center"/>
    </xf>
    <xf numFmtId="43" fontId="48" fillId="0" borderId="12" xfId="1" applyFont="1" applyFill="1" applyBorder="1" applyAlignment="1">
      <alignment horizontal="center" vertical="center"/>
    </xf>
    <xf numFmtId="0" fontId="48" fillId="0" borderId="13" xfId="47" applyFont="1" applyFill="1" applyBorder="1" applyAlignment="1" applyProtection="1">
      <alignment horizontal="center" vertical="center"/>
      <protection locked="0"/>
    </xf>
    <xf numFmtId="0" fontId="61" fillId="0" borderId="13" xfId="47" applyFont="1" applyFill="1" applyBorder="1" applyAlignment="1" applyProtection="1">
      <alignment horizontal="left" vertical="center"/>
      <protection locked="0"/>
    </xf>
    <xf numFmtId="191" fontId="61" fillId="0" borderId="12" xfId="39" applyNumberFormat="1" applyFont="1" applyFill="1" applyBorder="1" applyAlignment="1">
      <alignment horizontal="center" vertical="top"/>
    </xf>
    <xf numFmtId="0" fontId="48" fillId="0" borderId="2" xfId="47" applyFont="1" applyFill="1" applyBorder="1" applyAlignment="1" applyProtection="1">
      <alignment horizontal="center" vertical="top"/>
      <protection locked="0"/>
    </xf>
    <xf numFmtId="43" fontId="48" fillId="0" borderId="14" xfId="39" applyFont="1" applyFill="1" applyBorder="1" applyAlignment="1">
      <alignment vertical="top" wrapText="1"/>
    </xf>
    <xf numFmtId="43" fontId="48" fillId="0" borderId="12" xfId="1" applyFont="1" applyFill="1" applyBorder="1" applyAlignment="1">
      <alignment horizontal="center" vertical="top"/>
    </xf>
    <xf numFmtId="43" fontId="48" fillId="0" borderId="12" xfId="39" applyFont="1" applyFill="1" applyBorder="1" applyAlignment="1">
      <alignment vertical="top"/>
    </xf>
    <xf numFmtId="0" fontId="61" fillId="0" borderId="0" xfId="0" applyFont="1" applyFill="1"/>
    <xf numFmtId="0" fontId="61" fillId="0" borderId="0" xfId="48" applyFont="1" applyFill="1"/>
    <xf numFmtId="0" fontId="61" fillId="0" borderId="0" xfId="22" applyFont="1" applyFill="1"/>
    <xf numFmtId="43" fontId="61" fillId="0" borderId="0" xfId="61" applyFont="1" applyFill="1" applyAlignment="1">
      <alignment vertical="center"/>
    </xf>
    <xf numFmtId="0" fontId="48" fillId="0" borderId="0" xfId="0" applyFont="1" applyFill="1" applyAlignment="1">
      <alignment horizontal="left"/>
    </xf>
    <xf numFmtId="43" fontId="48" fillId="0" borderId="0" xfId="23" applyFont="1" applyFill="1" applyBorder="1" applyAlignment="1">
      <alignment horizontal="left"/>
    </xf>
    <xf numFmtId="0" fontId="48" fillId="0" borderId="0" xfId="0" applyFont="1" applyFill="1" applyAlignment="1">
      <alignment horizontal="center" vertical="center"/>
    </xf>
    <xf numFmtId="0" fontId="48" fillId="0" borderId="0" xfId="48" applyFont="1" applyFill="1"/>
    <xf numFmtId="0" fontId="48" fillId="0" borderId="0" xfId="0" applyFont="1" applyFill="1"/>
    <xf numFmtId="3" fontId="48" fillId="0" borderId="0" xfId="48" applyNumberFormat="1" applyFont="1" applyFill="1"/>
    <xf numFmtId="0" fontId="48" fillId="0" borderId="0" xfId="47" applyFont="1" applyFill="1" applyAlignment="1" applyProtection="1">
      <alignment vertical="center"/>
      <protection locked="0"/>
    </xf>
    <xf numFmtId="43" fontId="48" fillId="0" borderId="0" xfId="1" applyFont="1" applyFill="1"/>
    <xf numFmtId="43" fontId="61" fillId="0" borderId="0" xfId="39" applyFont="1" applyFill="1"/>
    <xf numFmtId="0" fontId="48" fillId="0" borderId="19" xfId="0" applyFont="1" applyBorder="1" applyAlignment="1">
      <alignment horizontal="left" vertical="center"/>
    </xf>
    <xf numFmtId="43" fontId="31" fillId="3" borderId="0" xfId="3" applyNumberFormat="1" applyFont="1" applyFill="1" applyAlignment="1">
      <alignment horizontal="left"/>
    </xf>
    <xf numFmtId="0" fontId="31" fillId="0" borderId="2" xfId="3" applyFont="1" applyBorder="1" applyAlignment="1">
      <alignment horizontal="center"/>
    </xf>
    <xf numFmtId="0" fontId="31" fillId="0" borderId="3" xfId="3" applyFont="1" applyBorder="1" applyAlignment="1">
      <alignment horizontal="center"/>
    </xf>
    <xf numFmtId="0" fontId="31" fillId="0" borderId="4" xfId="3" applyFont="1" applyBorder="1" applyAlignment="1">
      <alignment horizontal="center"/>
    </xf>
    <xf numFmtId="0" fontId="31" fillId="0" borderId="12" xfId="3" applyFont="1" applyBorder="1" applyAlignment="1">
      <alignment horizontal="center" vertical="center"/>
    </xf>
    <xf numFmtId="0" fontId="31" fillId="0" borderId="15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22" xfId="3" applyFont="1" applyBorder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3" fontId="31" fillId="0" borderId="22" xfId="3" applyNumberFormat="1" applyFont="1" applyBorder="1" applyAlignment="1">
      <alignment horizontal="center" vertical="center"/>
    </xf>
    <xf numFmtId="0" fontId="31" fillId="0" borderId="9" xfId="3" applyFont="1" applyBorder="1" applyAlignment="1">
      <alignment horizontal="center"/>
    </xf>
    <xf numFmtId="0" fontId="31" fillId="0" borderId="17" xfId="3" applyFont="1" applyBorder="1" applyAlignment="1">
      <alignment horizontal="center"/>
    </xf>
    <xf numFmtId="0" fontId="31" fillId="0" borderId="10" xfId="3" applyFont="1" applyBorder="1" applyAlignment="1">
      <alignment horizontal="center"/>
    </xf>
    <xf numFmtId="0" fontId="31" fillId="0" borderId="25" xfId="3" applyFont="1" applyBorder="1" applyAlignment="1">
      <alignment horizontal="center" vertical="center"/>
    </xf>
    <xf numFmtId="0" fontId="31" fillId="0" borderId="26" xfId="21" applyFont="1" applyBorder="1" applyAlignment="1">
      <alignment horizontal="center" vertical="center" wrapText="1"/>
    </xf>
    <xf numFmtId="0" fontId="31" fillId="0" borderId="11" xfId="21" applyFont="1" applyBorder="1" applyAlignment="1">
      <alignment horizontal="center" vertical="center" wrapText="1"/>
    </xf>
    <xf numFmtId="0" fontId="31" fillId="0" borderId="25" xfId="21" applyFont="1" applyBorder="1" applyAlignment="1">
      <alignment horizontal="center" vertical="center" wrapText="1"/>
    </xf>
    <xf numFmtId="0" fontId="31" fillId="0" borderId="22" xfId="2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9" fillId="2" borderId="16" xfId="4" applyFont="1" applyFill="1" applyBorder="1" applyAlignment="1">
      <alignment horizontal="center" vertical="center" wrapText="1"/>
    </xf>
    <xf numFmtId="0" fontId="19" fillId="2" borderId="5" xfId="4" applyFont="1" applyFill="1" applyBorder="1" applyAlignment="1">
      <alignment horizontal="center" vertical="center" wrapText="1"/>
    </xf>
    <xf numFmtId="0" fontId="19" fillId="2" borderId="16" xfId="4" applyFont="1" applyFill="1" applyBorder="1" applyAlignment="1">
      <alignment horizontal="center" vertical="center"/>
    </xf>
    <xf numFmtId="0" fontId="19" fillId="2" borderId="5" xfId="4" applyFont="1" applyFill="1" applyBorder="1" applyAlignment="1">
      <alignment horizontal="center" vertical="center"/>
    </xf>
    <xf numFmtId="43" fontId="19" fillId="2" borderId="16" xfId="1" applyFont="1" applyFill="1" applyBorder="1" applyAlignment="1">
      <alignment horizontal="center" vertical="center"/>
    </xf>
    <xf numFmtId="43" fontId="19" fillId="2" borderId="5" xfId="1" applyFont="1" applyFill="1" applyBorder="1" applyAlignment="1">
      <alignment horizontal="center" vertical="center"/>
    </xf>
    <xf numFmtId="189" fontId="19" fillId="2" borderId="5" xfId="4" applyNumberFormat="1" applyFont="1" applyFill="1" applyBorder="1" applyAlignment="1">
      <alignment horizontal="center" vertical="center"/>
    </xf>
    <xf numFmtId="189" fontId="21" fillId="2" borderId="5" xfId="4" applyNumberFormat="1" applyFont="1" applyFill="1" applyBorder="1" applyAlignment="1">
      <alignment horizontal="center" vertical="center"/>
    </xf>
    <xf numFmtId="0" fontId="19" fillId="2" borderId="2" xfId="4" applyFont="1" applyFill="1" applyBorder="1" applyAlignment="1">
      <alignment horizontal="center" vertical="center"/>
    </xf>
    <xf numFmtId="0" fontId="19" fillId="2" borderId="4" xfId="4" applyFont="1" applyFill="1" applyBorder="1" applyAlignment="1">
      <alignment horizontal="center" vertical="center"/>
    </xf>
    <xf numFmtId="0" fontId="24" fillId="3" borderId="3" xfId="16" applyFont="1" applyFill="1" applyBorder="1" applyAlignment="1" applyProtection="1">
      <alignment horizontal="left" vertical="center" wrapText="1"/>
      <protection locked="0"/>
    </xf>
    <xf numFmtId="0" fontId="24" fillId="3" borderId="4" xfId="16" applyFont="1" applyFill="1" applyBorder="1" applyAlignment="1" applyProtection="1">
      <alignment horizontal="left" vertical="center" wrapText="1"/>
      <protection locked="0"/>
    </xf>
    <xf numFmtId="0" fontId="22" fillId="0" borderId="2" xfId="30" applyFont="1" applyBorder="1" applyAlignment="1">
      <alignment horizontal="left" vertical="center"/>
    </xf>
    <xf numFmtId="0" fontId="22" fillId="0" borderId="3" xfId="30" applyFont="1" applyBorder="1" applyAlignment="1">
      <alignment horizontal="left" vertical="center"/>
    </xf>
    <xf numFmtId="0" fontId="22" fillId="0" borderId="4" xfId="30" applyFont="1" applyBorder="1" applyAlignment="1">
      <alignment horizontal="left" vertical="center"/>
    </xf>
    <xf numFmtId="0" fontId="24" fillId="3" borderId="17" xfId="16" applyFont="1" applyFill="1" applyBorder="1" applyAlignment="1" applyProtection="1">
      <alignment horizontal="left" vertical="center" wrapText="1"/>
      <protection locked="0"/>
    </xf>
    <xf numFmtId="0" fontId="24" fillId="3" borderId="10" xfId="16" applyFont="1" applyFill="1" applyBorder="1" applyAlignment="1" applyProtection="1">
      <alignment horizontal="left" vertical="center" wrapText="1"/>
      <protection locked="0"/>
    </xf>
    <xf numFmtId="0" fontId="22" fillId="0" borderId="9" xfId="30" applyFont="1" applyBorder="1" applyAlignment="1">
      <alignment horizontal="left" vertical="center"/>
    </xf>
    <xf numFmtId="0" fontId="22" fillId="0" borderId="17" xfId="30" applyFont="1" applyBorder="1" applyAlignment="1">
      <alignment horizontal="left" vertical="center"/>
    </xf>
    <xf numFmtId="0" fontId="22" fillId="0" borderId="10" xfId="30" applyFont="1" applyBorder="1" applyAlignment="1">
      <alignment horizontal="left" vertical="center"/>
    </xf>
    <xf numFmtId="0" fontId="24" fillId="3" borderId="19" xfId="16" applyFont="1" applyFill="1" applyBorder="1" applyAlignment="1" applyProtection="1">
      <alignment horizontal="left" vertical="center" wrapText="1"/>
      <protection locked="0"/>
    </xf>
    <xf numFmtId="0" fontId="24" fillId="3" borderId="20" xfId="16" applyFont="1" applyFill="1" applyBorder="1" applyAlignment="1" applyProtection="1">
      <alignment horizontal="left" vertical="center" wrapText="1"/>
      <protection locked="0"/>
    </xf>
    <xf numFmtId="0" fontId="22" fillId="0" borderId="11" xfId="30" applyFont="1" applyBorder="1" applyAlignment="1">
      <alignment horizontal="left" vertical="center"/>
    </xf>
    <xf numFmtId="0" fontId="22" fillId="0" borderId="19" xfId="30" applyFont="1" applyBorder="1" applyAlignment="1">
      <alignment horizontal="left" vertical="center"/>
    </xf>
    <xf numFmtId="0" fontId="22" fillId="0" borderId="20" xfId="30" applyFont="1" applyBorder="1" applyAlignment="1">
      <alignment horizontal="left" vertical="center"/>
    </xf>
    <xf numFmtId="0" fontId="19" fillId="2" borderId="1" xfId="4" applyFont="1" applyFill="1" applyBorder="1" applyAlignment="1">
      <alignment horizontal="center" vertical="center" wrapText="1"/>
    </xf>
    <xf numFmtId="0" fontId="19" fillId="2" borderId="6" xfId="4" applyFont="1" applyFill="1" applyBorder="1" applyAlignment="1">
      <alignment horizontal="center" vertical="center" wrapText="1"/>
    </xf>
    <xf numFmtId="0" fontId="19" fillId="2" borderId="12" xfId="4" applyFont="1" applyFill="1" applyBorder="1" applyAlignment="1">
      <alignment horizontal="center" vertical="center"/>
    </xf>
    <xf numFmtId="0" fontId="19" fillId="2" borderId="21" xfId="4" applyFont="1" applyFill="1" applyBorder="1" applyAlignment="1">
      <alignment horizontal="center" vertical="center"/>
    </xf>
    <xf numFmtId="0" fontId="19" fillId="2" borderId="22" xfId="4" applyFont="1" applyFill="1" applyBorder="1" applyAlignment="1">
      <alignment horizontal="center" vertical="center"/>
    </xf>
    <xf numFmtId="0" fontId="24" fillId="3" borderId="13" xfId="16" applyFont="1" applyFill="1" applyBorder="1" applyAlignment="1" applyProtection="1">
      <alignment horizontal="left" vertical="center" wrapText="1"/>
      <protection locked="0"/>
    </xf>
    <xf numFmtId="0" fontId="24" fillId="3" borderId="18" xfId="16" applyFont="1" applyFill="1" applyBorder="1" applyAlignment="1" applyProtection="1">
      <alignment horizontal="left" vertical="center" wrapText="1"/>
      <protection locked="0"/>
    </xf>
    <xf numFmtId="0" fontId="24" fillId="3" borderId="14" xfId="16" applyFont="1" applyFill="1" applyBorder="1" applyAlignment="1" applyProtection="1">
      <alignment horizontal="left" vertical="center" wrapText="1"/>
      <protection locked="0"/>
    </xf>
    <xf numFmtId="0" fontId="24" fillId="3" borderId="11" xfId="16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Alignment="1">
      <alignment horizontal="center" vertical="center"/>
    </xf>
    <xf numFmtId="0" fontId="31" fillId="0" borderId="16" xfId="21" applyFont="1" applyBorder="1" applyAlignment="1">
      <alignment horizontal="center" vertical="center" wrapText="1"/>
    </xf>
    <xf numFmtId="0" fontId="31" fillId="0" borderId="5" xfId="21" applyFont="1" applyBorder="1" applyAlignment="1">
      <alignment horizontal="center" vertical="center" wrapText="1"/>
    </xf>
    <xf numFmtId="43" fontId="31" fillId="0" borderId="25" xfId="55" applyNumberFormat="1" applyFont="1" applyFill="1" applyBorder="1" applyAlignment="1">
      <alignment horizontal="center" vertical="center" wrapText="1"/>
    </xf>
    <xf numFmtId="43" fontId="31" fillId="0" borderId="22" xfId="55" applyNumberFormat="1" applyFont="1" applyFill="1" applyBorder="1" applyAlignment="1">
      <alignment horizontal="center" vertical="center" wrapText="1"/>
    </xf>
    <xf numFmtId="43" fontId="31" fillId="0" borderId="16" xfId="55" applyNumberFormat="1" applyFont="1" applyFill="1" applyBorder="1" applyAlignment="1">
      <alignment horizontal="center" vertical="center" wrapText="1"/>
    </xf>
    <xf numFmtId="43" fontId="31" fillId="0" borderId="5" xfId="55" applyNumberFormat="1" applyFont="1" applyFill="1" applyBorder="1" applyAlignment="1">
      <alignment horizontal="center" vertical="center" wrapText="1"/>
    </xf>
    <xf numFmtId="193" fontId="31" fillId="0" borderId="16" xfId="23" applyNumberFormat="1" applyFont="1" applyFill="1" applyBorder="1" applyAlignment="1">
      <alignment horizontal="center" vertical="center" wrapText="1"/>
    </xf>
    <xf numFmtId="193" fontId="31" fillId="0" borderId="5" xfId="23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43" fontId="31" fillId="0" borderId="5" xfId="39" applyFont="1" applyFill="1" applyBorder="1" applyAlignment="1">
      <alignment horizontal="center" vertical="center" wrapText="1"/>
    </xf>
    <xf numFmtId="43" fontId="31" fillId="0" borderId="8" xfId="39" applyFont="1" applyFill="1" applyBorder="1" applyAlignment="1">
      <alignment horizontal="center" vertical="center" wrapText="1"/>
    </xf>
    <xf numFmtId="0" fontId="31" fillId="0" borderId="8" xfId="21" applyFont="1" applyBorder="1" applyAlignment="1">
      <alignment horizontal="center" vertical="center" wrapText="1"/>
    </xf>
    <xf numFmtId="0" fontId="31" fillId="0" borderId="13" xfId="21" applyFont="1" applyBorder="1" applyAlignment="1">
      <alignment horizontal="center" vertical="center" wrapText="1"/>
    </xf>
    <xf numFmtId="0" fontId="31" fillId="0" borderId="14" xfId="21" applyFont="1" applyBorder="1" applyAlignment="1">
      <alignment horizontal="center" vertical="center" wrapText="1"/>
    </xf>
    <xf numFmtId="0" fontId="31" fillId="0" borderId="29" xfId="21" applyFont="1" applyBorder="1" applyAlignment="1">
      <alignment horizontal="center" vertical="center" wrapText="1"/>
    </xf>
    <xf numFmtId="0" fontId="31" fillId="0" borderId="30" xfId="21" applyFont="1" applyBorder="1" applyAlignment="1">
      <alignment horizontal="center" vertical="center" wrapText="1"/>
    </xf>
    <xf numFmtId="191" fontId="31" fillId="0" borderId="5" xfId="39" applyNumberFormat="1" applyFont="1" applyFill="1" applyBorder="1" applyAlignment="1">
      <alignment horizontal="center" vertical="center" wrapText="1"/>
    </xf>
    <xf numFmtId="191" fontId="31" fillId="0" borderId="8" xfId="39" applyNumberFormat="1" applyFont="1" applyFill="1" applyBorder="1" applyAlignment="1">
      <alignment horizontal="center" vertical="center" wrapText="1"/>
    </xf>
    <xf numFmtId="43" fontId="31" fillId="0" borderId="5" xfId="39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left" vertical="center"/>
    </xf>
    <xf numFmtId="43" fontId="31" fillId="0" borderId="0" xfId="39" applyFont="1" applyFill="1" applyAlignment="1">
      <alignment horizontal="left" vertical="center"/>
    </xf>
    <xf numFmtId="43" fontId="31" fillId="0" borderId="22" xfId="39" applyFont="1" applyFill="1" applyBorder="1" applyAlignment="1">
      <alignment horizontal="center" vertical="center"/>
    </xf>
    <xf numFmtId="43" fontId="31" fillId="0" borderId="22" xfId="37" applyFont="1" applyFill="1" applyBorder="1" applyAlignment="1">
      <alignment horizontal="center" vertical="center" wrapText="1"/>
    </xf>
    <xf numFmtId="43" fontId="31" fillId="0" borderId="8" xfId="37" applyFont="1" applyFill="1" applyBorder="1" applyAlignment="1">
      <alignment horizontal="center" vertical="center" wrapText="1"/>
    </xf>
    <xf numFmtId="193" fontId="31" fillId="0" borderId="22" xfId="39" applyNumberFormat="1" applyFont="1" applyFill="1" applyBorder="1" applyAlignment="1">
      <alignment horizontal="center" vertical="center" wrapText="1"/>
    </xf>
    <xf numFmtId="193" fontId="31" fillId="0" borderId="8" xfId="39" applyNumberFormat="1" applyFont="1" applyFill="1" applyBorder="1" applyAlignment="1">
      <alignment horizontal="center" vertical="center" wrapText="1"/>
    </xf>
    <xf numFmtId="43" fontId="61" fillId="0" borderId="9" xfId="39" applyFont="1" applyFill="1" applyBorder="1" applyAlignment="1">
      <alignment horizontal="left" vertical="center"/>
    </xf>
    <xf numFmtId="43" fontId="61" fillId="0" borderId="10" xfId="39" applyFont="1" applyFill="1" applyBorder="1" applyAlignment="1">
      <alignment horizontal="left" vertical="center"/>
    </xf>
    <xf numFmtId="0" fontId="31" fillId="0" borderId="19" xfId="0" applyFont="1" applyFill="1" applyBorder="1" applyAlignment="1">
      <alignment horizontal="left" vertical="center"/>
    </xf>
    <xf numFmtId="43" fontId="31" fillId="0" borderId="19" xfId="39" applyFont="1" applyFill="1" applyBorder="1" applyAlignment="1">
      <alignment horizontal="left" vertical="center"/>
    </xf>
    <xf numFmtId="0" fontId="31" fillId="0" borderId="22" xfId="21" applyFont="1" applyFill="1" applyBorder="1" applyAlignment="1">
      <alignment horizontal="center" vertical="center" wrapText="1"/>
    </xf>
    <xf numFmtId="0" fontId="31" fillId="0" borderId="8" xfId="21" applyFont="1" applyFill="1" applyBorder="1" applyAlignment="1">
      <alignment horizontal="center" vertical="center" wrapText="1"/>
    </xf>
    <xf numFmtId="0" fontId="31" fillId="0" borderId="23" xfId="21" applyFont="1" applyFill="1" applyBorder="1" applyAlignment="1">
      <alignment horizontal="center" vertical="center" wrapText="1"/>
    </xf>
    <xf numFmtId="0" fontId="31" fillId="0" borderId="24" xfId="21" applyFont="1" applyFill="1" applyBorder="1" applyAlignment="1">
      <alignment horizontal="center" vertical="center" wrapText="1"/>
    </xf>
    <xf numFmtId="0" fontId="31" fillId="0" borderId="29" xfId="21" applyFont="1" applyFill="1" applyBorder="1" applyAlignment="1">
      <alignment horizontal="center" vertical="center" wrapText="1"/>
    </xf>
    <xf numFmtId="0" fontId="31" fillId="0" borderId="30" xfId="21" applyFont="1" applyFill="1" applyBorder="1" applyAlignment="1">
      <alignment horizontal="center" vertical="center" wrapText="1"/>
    </xf>
    <xf numFmtId="43" fontId="50" fillId="0" borderId="21" xfId="1" applyFont="1" applyFill="1" applyBorder="1" applyAlignment="1">
      <alignment horizontal="center" vertical="center" wrapText="1"/>
    </xf>
    <xf numFmtId="43" fontId="50" fillId="0" borderId="15" xfId="1" applyFont="1" applyFill="1" applyBorder="1" applyAlignment="1">
      <alignment horizontal="center" vertical="center" wrapText="1"/>
    </xf>
    <xf numFmtId="194" fontId="31" fillId="0" borderId="39" xfId="55" applyFont="1" applyFill="1" applyBorder="1" applyAlignment="1">
      <alignment horizontal="center" vertical="center"/>
    </xf>
    <xf numFmtId="194" fontId="31" fillId="0" borderId="41" xfId="55" applyFont="1" applyFill="1" applyBorder="1" applyAlignment="1">
      <alignment horizontal="center" vertical="center"/>
    </xf>
    <xf numFmtId="43" fontId="31" fillId="0" borderId="9" xfId="39" applyFont="1" applyFill="1" applyBorder="1" applyAlignment="1">
      <alignment horizontal="left" vertical="center"/>
    </xf>
    <xf numFmtId="43" fontId="31" fillId="0" borderId="10" xfId="39" applyFont="1" applyFill="1" applyBorder="1" applyAlignment="1">
      <alignment horizontal="left" vertical="center"/>
    </xf>
    <xf numFmtId="0" fontId="31" fillId="0" borderId="0" xfId="57" applyFont="1" applyAlignment="1">
      <alignment horizontal="center" vertical="top"/>
    </xf>
    <xf numFmtId="187" fontId="31" fillId="0" borderId="5" xfId="55" applyNumberFormat="1" applyFont="1" applyFill="1" applyBorder="1" applyAlignment="1">
      <alignment horizontal="center" vertical="center" wrapText="1"/>
    </xf>
    <xf numFmtId="187" fontId="31" fillId="0" borderId="8" xfId="55" applyNumberFormat="1" applyFont="1" applyFill="1" applyBorder="1" applyAlignment="1">
      <alignment horizontal="center" vertical="center" wrapText="1"/>
    </xf>
    <xf numFmtId="194" fontId="31" fillId="0" borderId="38" xfId="55" applyFont="1" applyFill="1" applyBorder="1" applyAlignment="1">
      <alignment horizontal="center" vertical="center" wrapText="1"/>
    </xf>
    <xf numFmtId="194" fontId="31" fillId="0" borderId="50" xfId="55" applyFont="1" applyFill="1" applyBorder="1" applyAlignment="1">
      <alignment horizontal="center" vertical="center" wrapText="1"/>
    </xf>
    <xf numFmtId="0" fontId="31" fillId="0" borderId="36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194" fontId="31" fillId="0" borderId="18" xfId="55" applyFont="1" applyFill="1" applyBorder="1" applyAlignment="1">
      <alignment horizontal="center" vertical="center" wrapText="1"/>
    </xf>
    <xf numFmtId="194" fontId="31" fillId="0" borderId="47" xfId="55" applyFont="1" applyFill="1" applyBorder="1" applyAlignment="1">
      <alignment horizontal="center" vertical="center" wrapText="1"/>
    </xf>
    <xf numFmtId="194" fontId="31" fillId="0" borderId="40" xfId="55" applyFont="1" applyFill="1" applyBorder="1" applyAlignment="1">
      <alignment horizontal="center" vertical="center"/>
    </xf>
    <xf numFmtId="0" fontId="19" fillId="2" borderId="26" xfId="4" applyFont="1" applyFill="1" applyBorder="1" applyAlignment="1">
      <alignment horizontal="center" vertical="center" wrapText="1"/>
    </xf>
    <xf numFmtId="0" fontId="19" fillId="2" borderId="28" xfId="4" applyFont="1" applyFill="1" applyBorder="1" applyAlignment="1">
      <alignment horizontal="center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19" fillId="2" borderId="11" xfId="4" applyFont="1" applyFill="1" applyBorder="1" applyAlignment="1">
      <alignment horizontal="center" vertical="center" wrapText="1"/>
    </xf>
    <xf numFmtId="0" fontId="19" fillId="2" borderId="20" xfId="4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189" fontId="19" fillId="2" borderId="12" xfId="4" applyNumberFormat="1" applyFont="1" applyFill="1" applyBorder="1" applyAlignment="1">
      <alignment horizontal="center" vertical="center"/>
    </xf>
    <xf numFmtId="189" fontId="19" fillId="2" borderId="22" xfId="4" applyNumberFormat="1" applyFont="1" applyFill="1" applyBorder="1" applyAlignment="1">
      <alignment horizontal="center" vertical="center"/>
    </xf>
    <xf numFmtId="189" fontId="19" fillId="2" borderId="16" xfId="4" applyNumberFormat="1" applyFont="1" applyFill="1" applyBorder="1" applyAlignment="1">
      <alignment horizontal="center" vertical="center" wrapText="1"/>
    </xf>
    <xf numFmtId="189" fontId="19" fillId="2" borderId="5" xfId="4" applyNumberFormat="1" applyFont="1" applyFill="1" applyBorder="1" applyAlignment="1">
      <alignment horizontal="center" vertical="center" wrapText="1"/>
    </xf>
    <xf numFmtId="43" fontId="19" fillId="0" borderId="2" xfId="23" applyFont="1" applyFill="1" applyBorder="1" applyAlignment="1">
      <alignment vertical="center"/>
    </xf>
    <xf numFmtId="43" fontId="19" fillId="0" borderId="4" xfId="23" applyFont="1" applyFill="1" applyBorder="1" applyAlignment="1">
      <alignment vertical="center"/>
    </xf>
    <xf numFmtId="189" fontId="19" fillId="2" borderId="2" xfId="4" applyNumberFormat="1" applyFont="1" applyFill="1" applyBorder="1" applyAlignment="1">
      <alignment horizontal="center" vertical="center"/>
    </xf>
    <xf numFmtId="189" fontId="19" fillId="2" borderId="4" xfId="4" applyNumberFormat="1" applyFont="1" applyFill="1" applyBorder="1" applyAlignment="1">
      <alignment horizontal="center" vertical="center"/>
    </xf>
    <xf numFmtId="0" fontId="20" fillId="3" borderId="17" xfId="16" applyFont="1" applyFill="1" applyBorder="1" applyAlignment="1" applyProtection="1">
      <alignment horizontal="center" vertical="center" wrapText="1"/>
      <protection locked="0"/>
    </xf>
    <xf numFmtId="0" fontId="20" fillId="3" borderId="10" xfId="16" applyFont="1" applyFill="1" applyBorder="1" applyAlignment="1" applyProtection="1">
      <alignment horizontal="center" vertical="center" wrapText="1"/>
      <protection locked="0"/>
    </xf>
    <xf numFmtId="0" fontId="29" fillId="3" borderId="3" xfId="16" applyFont="1" applyFill="1" applyBorder="1" applyAlignment="1" applyProtection="1">
      <alignment horizontal="center" vertical="center" wrapText="1"/>
      <protection locked="0"/>
    </xf>
    <xf numFmtId="0" fontId="24" fillId="3" borderId="3" xfId="16" applyFont="1" applyFill="1" applyBorder="1" applyAlignment="1" applyProtection="1">
      <alignment horizontal="center" vertical="center" wrapText="1"/>
      <protection locked="0"/>
    </xf>
    <xf numFmtId="0" fontId="24" fillId="3" borderId="4" xfId="16" applyFont="1" applyFill="1" applyBorder="1" applyAlignment="1" applyProtection="1">
      <alignment horizontal="center" vertical="center" wrapText="1"/>
      <protection locked="0"/>
    </xf>
    <xf numFmtId="0" fontId="22" fillId="0" borderId="11" xfId="30" applyFont="1" applyBorder="1" applyAlignment="1">
      <alignment horizontal="center" vertical="center"/>
    </xf>
    <xf numFmtId="0" fontId="22" fillId="0" borderId="20" xfId="30" applyFont="1" applyBorder="1" applyAlignment="1">
      <alignment horizontal="center" vertical="center"/>
    </xf>
    <xf numFmtId="0" fontId="21" fillId="4" borderId="11" xfId="16" applyFont="1" applyFill="1" applyBorder="1" applyAlignment="1" applyProtection="1">
      <alignment horizontal="center" vertical="center" wrapText="1"/>
      <protection locked="0"/>
    </xf>
    <xf numFmtId="0" fontId="21" fillId="4" borderId="20" xfId="16" applyFont="1" applyFill="1" applyBorder="1" applyAlignment="1" applyProtection="1">
      <alignment horizontal="center" vertical="center"/>
      <protection locked="0"/>
    </xf>
    <xf numFmtId="0" fontId="22" fillId="0" borderId="2" xfId="30" applyFont="1" applyBorder="1" applyAlignment="1">
      <alignment horizontal="center" vertical="center"/>
    </xf>
    <xf numFmtId="0" fontId="22" fillId="0" borderId="4" xfId="30" applyFont="1" applyBorder="1" applyAlignment="1">
      <alignment horizontal="center" vertical="center"/>
    </xf>
    <xf numFmtId="0" fontId="19" fillId="0" borderId="0" xfId="7" applyFont="1" applyAlignment="1">
      <alignment horizontal="center" wrapText="1"/>
    </xf>
    <xf numFmtId="0" fontId="20" fillId="0" borderId="0" xfId="7" applyFont="1" applyAlignment="1">
      <alignment horizontal="center"/>
    </xf>
    <xf numFmtId="0" fontId="19" fillId="0" borderId="0" xfId="4" applyFont="1" applyAlignment="1">
      <alignment horizontal="right" vertical="center"/>
    </xf>
    <xf numFmtId="0" fontId="19" fillId="0" borderId="0" xfId="2" applyFont="1" applyAlignment="1">
      <alignment horizontal="left"/>
    </xf>
    <xf numFmtId="0" fontId="19" fillId="0" borderId="0" xfId="4" applyFont="1" applyAlignment="1">
      <alignment horizontal="left" vertical="center" shrinkToFit="1"/>
    </xf>
    <xf numFmtId="0" fontId="19" fillId="0" borderId="0" xfId="4" applyFont="1" applyAlignment="1">
      <alignment horizontal="center"/>
    </xf>
  </cellXfs>
  <cellStyles count="63">
    <cellStyle name="0,0_x000d__x000a_NA_x000d__x000a_" xfId="30" xr:uid="{00000000-0005-0000-0000-000000000000}"/>
    <cellStyle name="0,0_x000d__x000a_NA_x000d__x000a_ 2_BOQ-โรงแรม มรภ.ธนบุรี-55-05-02" xfId="29" xr:uid="{00000000-0005-0000-0000-000001000000}"/>
    <cellStyle name="Comma 10" xfId="18" xr:uid="{00000000-0005-0000-0000-000002000000}"/>
    <cellStyle name="Comma 10 10" xfId="56" xr:uid="{00000000-0005-0000-0000-000003000000}"/>
    <cellStyle name="Comma 10 2" xfId="37" xr:uid="{00000000-0005-0000-0000-000004000000}"/>
    <cellStyle name="Comma 11" xfId="27" xr:uid="{00000000-0005-0000-0000-000005000000}"/>
    <cellStyle name="Comma 11 2" xfId="14" xr:uid="{00000000-0005-0000-0000-000006000000}"/>
    <cellStyle name="Comma 11 2 2" xfId="36" xr:uid="{00000000-0005-0000-0000-000007000000}"/>
    <cellStyle name="Comma 11 3" xfId="42" xr:uid="{00000000-0005-0000-0000-000008000000}"/>
    <cellStyle name="Comma 12" xfId="61" xr:uid="{00000000-0005-0000-0000-000009000000}"/>
    <cellStyle name="Comma 2" xfId="32" xr:uid="{00000000-0005-0000-0000-00000A000000}"/>
    <cellStyle name="Comma 2 2" xfId="9" xr:uid="{00000000-0005-0000-0000-00000B000000}"/>
    <cellStyle name="Comma 2 2 2" xfId="34" xr:uid="{00000000-0005-0000-0000-00000C000000}"/>
    <cellStyle name="Comma 2 2 8" xfId="52" xr:uid="{00000000-0005-0000-0000-00000D000000}"/>
    <cellStyle name="Comma 2 3" xfId="44" xr:uid="{00000000-0005-0000-0000-00000E000000}"/>
    <cellStyle name="Comma 2 3 2" xfId="46" xr:uid="{00000000-0005-0000-0000-00000F000000}"/>
    <cellStyle name="Comma 3 13" xfId="28" xr:uid="{00000000-0005-0000-0000-000010000000}"/>
    <cellStyle name="Comma 3 2" xfId="23" xr:uid="{00000000-0005-0000-0000-000011000000}"/>
    <cellStyle name="Comma 3 2 2" xfId="39" xr:uid="{00000000-0005-0000-0000-000012000000}"/>
    <cellStyle name="Comma 3 2 5" xfId="26" xr:uid="{00000000-0005-0000-0000-000013000000}"/>
    <cellStyle name="Comma 3 2 5 2" xfId="41" xr:uid="{00000000-0005-0000-0000-000014000000}"/>
    <cellStyle name="Comma 3 3 2" xfId="58" xr:uid="{00000000-0005-0000-0000-000015000000}"/>
    <cellStyle name="Comma 35" xfId="62" xr:uid="{00000000-0005-0000-0000-000016000000}"/>
    <cellStyle name="Comma 37" xfId="53" xr:uid="{00000000-0005-0000-0000-000017000000}"/>
    <cellStyle name="Comma 49" xfId="55" xr:uid="{00000000-0005-0000-0000-000018000000}"/>
    <cellStyle name="Comma 9" xfId="12" xr:uid="{00000000-0005-0000-0000-000019000000}"/>
    <cellStyle name="Comma 9 2" xfId="35" xr:uid="{00000000-0005-0000-0000-00001A000000}"/>
    <cellStyle name="Comma_Sheet1" xfId="8" xr:uid="{00000000-0005-0000-0000-00001B000000}"/>
    <cellStyle name="Normal 10 2" xfId="22" xr:uid="{00000000-0005-0000-0000-00001C000000}"/>
    <cellStyle name="Normal 15" xfId="7" xr:uid="{00000000-0005-0000-0000-00001D000000}"/>
    <cellStyle name="Normal 2" xfId="19" xr:uid="{00000000-0005-0000-0000-00001E000000}"/>
    <cellStyle name="Normal 2 2" xfId="11" xr:uid="{00000000-0005-0000-0000-00001F000000}"/>
    <cellStyle name="Normal 2 3" xfId="43" xr:uid="{00000000-0005-0000-0000-000020000000}"/>
    <cellStyle name="Normal 3 2" xfId="57" xr:uid="{00000000-0005-0000-0000-000021000000}"/>
    <cellStyle name="Normal 4 2 2 2 6 4 3 2 2" xfId="17" xr:uid="{00000000-0005-0000-0000-000022000000}"/>
    <cellStyle name="Normal 6 2" xfId="10" xr:uid="{00000000-0005-0000-0000-000023000000}"/>
    <cellStyle name="Normal 6 2 2" xfId="13" xr:uid="{00000000-0005-0000-0000-000024000000}"/>
    <cellStyle name="Normal 6 3" xfId="15" xr:uid="{00000000-0005-0000-0000-000025000000}"/>
    <cellStyle name="Normal 7 2" xfId="24" xr:uid="{00000000-0005-0000-0000-000026000000}"/>
    <cellStyle name="Normal 7 2 2" xfId="47" xr:uid="{00000000-0005-0000-0000-000027000000}"/>
    <cellStyle name="Normal 7 2 2 2" xfId="54" xr:uid="{00000000-0005-0000-0000-000028000000}"/>
    <cellStyle name="Normal 7 3" xfId="16" xr:uid="{00000000-0005-0000-0000-000029000000}"/>
    <cellStyle name="Normal 7 3 2" xfId="45" xr:uid="{00000000-0005-0000-0000-00002A000000}"/>
    <cellStyle name="Normal_Back up งานโครงสร้าง Parking 2" xfId="21" xr:uid="{00000000-0005-0000-0000-00002B000000}"/>
    <cellStyle name="Normal_Sheet2" xfId="2" xr:uid="{00000000-0005-0000-0000-00002C000000}"/>
    <cellStyle name="Normal_Sheet3" xfId="4" xr:uid="{00000000-0005-0000-0000-00002D000000}"/>
    <cellStyle name="เครื่องหมายจุลภาค 2" xfId="6" xr:uid="{00000000-0005-0000-0000-00002F000000}"/>
    <cellStyle name="เครื่องหมายจุลภาค 2 2" xfId="25" xr:uid="{00000000-0005-0000-0000-000030000000}"/>
    <cellStyle name="เครื่องหมายจุลภาค 2 2 2" xfId="40" xr:uid="{00000000-0005-0000-0000-000031000000}"/>
    <cellStyle name="เครื่องหมายจุลภาค 2 2 3" xfId="60" xr:uid="{00000000-0005-0000-0000-000032000000}"/>
    <cellStyle name="เครื่องหมายจุลภาค 3" xfId="5" xr:uid="{00000000-0005-0000-0000-000033000000}"/>
    <cellStyle name="เครื่องหมายจุลภาค 3 2" xfId="33" xr:uid="{00000000-0005-0000-0000-000034000000}"/>
    <cellStyle name="เครื่องหมายจุลภาค 3 3 2" xfId="20" xr:uid="{00000000-0005-0000-0000-000035000000}"/>
    <cellStyle name="เครื่องหมายจุลภาค 3 3 2 2" xfId="38" xr:uid="{00000000-0005-0000-0000-000036000000}"/>
    <cellStyle name="จุลภาค" xfId="1" builtinId="3"/>
    <cellStyle name="จุลภาค 2" xfId="31" xr:uid="{00000000-0005-0000-0000-000037000000}"/>
    <cellStyle name="จุลภาค 2 2" xfId="50" xr:uid="{00000000-0005-0000-0000-000038000000}"/>
    <cellStyle name="จุลภาค 2 2 2" xfId="59" xr:uid="{00000000-0005-0000-0000-000039000000}"/>
    <cellStyle name="จุลภาค 3" xfId="49" xr:uid="{00000000-0005-0000-0000-00003A000000}"/>
    <cellStyle name="จุลภาค 4" xfId="51" xr:uid="{00000000-0005-0000-0000-00003B000000}"/>
    <cellStyle name="ปกติ" xfId="0" builtinId="0"/>
    <cellStyle name="ปกติ 2" xfId="48" xr:uid="{00000000-0005-0000-0000-00003D000000}"/>
    <cellStyle name="ปกติ 3" xfId="3" xr:uid="{00000000-0005-0000-0000-00003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394607</xdr:colOff>
      <xdr:row>15</xdr:row>
      <xdr:rowOff>259555</xdr:rowOff>
    </xdr:from>
    <xdr:to>
      <xdr:col>15</xdr:col>
      <xdr:colOff>1031742</xdr:colOff>
      <xdr:row>17</xdr:row>
      <xdr:rowOff>202985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FCA597-CCD6-4083-B0A9-89F57A722DA2}"/>
            </a:ext>
          </a:extLst>
        </xdr:cNvPr>
        <xdr:cNvSpPr/>
      </xdr:nvSpPr>
      <xdr:spPr>
        <a:xfrm flipV="1">
          <a:off x="16804821" y="4777126"/>
          <a:ext cx="7250207" cy="542145"/>
        </a:xfrm>
        <a:prstGeom prst="rect">
          <a:avLst/>
        </a:prstGeom>
        <a:noFill/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" name="Text Box 6942">
          <a:extLst>
            <a:ext uri="{FF2B5EF4-FFF2-40B4-BE49-F238E27FC236}">
              <a16:creationId xmlns:a16="http://schemas.microsoft.com/office/drawing/2014/main" id="{DF36921C-16E2-4B27-9511-C7F4377FD14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3" name="Text Box 6942">
          <a:extLst>
            <a:ext uri="{FF2B5EF4-FFF2-40B4-BE49-F238E27FC236}">
              <a16:creationId xmlns:a16="http://schemas.microsoft.com/office/drawing/2014/main" id="{49F9F69B-D938-4282-8D0D-E40C106BFFE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4" name="Text Box 6942">
          <a:extLst>
            <a:ext uri="{FF2B5EF4-FFF2-40B4-BE49-F238E27FC236}">
              <a16:creationId xmlns:a16="http://schemas.microsoft.com/office/drawing/2014/main" id="{9E4F7F33-6377-40D9-BFDE-0FC7B953636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" name="Text Box 6942">
          <a:extLst>
            <a:ext uri="{FF2B5EF4-FFF2-40B4-BE49-F238E27FC236}">
              <a16:creationId xmlns:a16="http://schemas.microsoft.com/office/drawing/2014/main" id="{59248FC1-DD22-4345-BE2A-861FC60E246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142181</xdr:rowOff>
    </xdr:to>
    <xdr:sp macro="" textlink="">
      <xdr:nvSpPr>
        <xdr:cNvPr id="6" name="Text Box 6942">
          <a:extLst>
            <a:ext uri="{FF2B5EF4-FFF2-40B4-BE49-F238E27FC236}">
              <a16:creationId xmlns:a16="http://schemas.microsoft.com/office/drawing/2014/main" id="{923EDEE1-5681-4782-9046-FDCE24CAE4F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7" name="Text Box 6942">
          <a:extLst>
            <a:ext uri="{FF2B5EF4-FFF2-40B4-BE49-F238E27FC236}">
              <a16:creationId xmlns:a16="http://schemas.microsoft.com/office/drawing/2014/main" id="{D7EB7CD1-6A51-48A8-A299-C679C9DD3AE8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8" name="Text Box 6942">
          <a:extLst>
            <a:ext uri="{FF2B5EF4-FFF2-40B4-BE49-F238E27FC236}">
              <a16:creationId xmlns:a16="http://schemas.microsoft.com/office/drawing/2014/main" id="{089B8047-6099-4D5B-A508-74399E62C210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9" name="Text Box 6942">
          <a:extLst>
            <a:ext uri="{FF2B5EF4-FFF2-40B4-BE49-F238E27FC236}">
              <a16:creationId xmlns:a16="http://schemas.microsoft.com/office/drawing/2014/main" id="{E4FE5EB5-EB94-4845-B898-ABB29A1AF8F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0" name="Text Box 6942">
          <a:extLst>
            <a:ext uri="{FF2B5EF4-FFF2-40B4-BE49-F238E27FC236}">
              <a16:creationId xmlns:a16="http://schemas.microsoft.com/office/drawing/2014/main" id="{518D9FD2-5096-47CD-909B-8CAAD7D902C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1" name="Text Box 6942">
          <a:extLst>
            <a:ext uri="{FF2B5EF4-FFF2-40B4-BE49-F238E27FC236}">
              <a16:creationId xmlns:a16="http://schemas.microsoft.com/office/drawing/2014/main" id="{82C4EDB8-C59F-4E6E-A97E-01E250E8E6C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2" name="Text Box 6942">
          <a:extLst>
            <a:ext uri="{FF2B5EF4-FFF2-40B4-BE49-F238E27FC236}">
              <a16:creationId xmlns:a16="http://schemas.microsoft.com/office/drawing/2014/main" id="{1E58F834-94A8-4548-83ED-E30FBF51402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3" name="Text Box 6942">
          <a:extLst>
            <a:ext uri="{FF2B5EF4-FFF2-40B4-BE49-F238E27FC236}">
              <a16:creationId xmlns:a16="http://schemas.microsoft.com/office/drawing/2014/main" id="{DE27E1A7-A51B-480F-8024-3414CC43939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4" name="Text Box 6942">
          <a:extLst>
            <a:ext uri="{FF2B5EF4-FFF2-40B4-BE49-F238E27FC236}">
              <a16:creationId xmlns:a16="http://schemas.microsoft.com/office/drawing/2014/main" id="{DC5963A8-E9B5-4883-A6E4-EB32AB60DAF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5" name="Text Box 6942">
          <a:extLst>
            <a:ext uri="{FF2B5EF4-FFF2-40B4-BE49-F238E27FC236}">
              <a16:creationId xmlns:a16="http://schemas.microsoft.com/office/drawing/2014/main" id="{E22C6342-0C3B-4DD6-919A-CDCB24F747A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6" name="Text Box 6942">
          <a:extLst>
            <a:ext uri="{FF2B5EF4-FFF2-40B4-BE49-F238E27FC236}">
              <a16:creationId xmlns:a16="http://schemas.microsoft.com/office/drawing/2014/main" id="{2DFFB97C-DDD8-4FBC-B6FE-D44126F7E9B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7" name="Text Box 6942">
          <a:extLst>
            <a:ext uri="{FF2B5EF4-FFF2-40B4-BE49-F238E27FC236}">
              <a16:creationId xmlns:a16="http://schemas.microsoft.com/office/drawing/2014/main" id="{548609B2-7CAE-4EDE-91FF-C8404BBCE03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18" name="Text Box 6942">
          <a:extLst>
            <a:ext uri="{FF2B5EF4-FFF2-40B4-BE49-F238E27FC236}">
              <a16:creationId xmlns:a16="http://schemas.microsoft.com/office/drawing/2014/main" id="{68554A68-11DF-41F4-B76A-02CB18DFFE7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19" name="Text Box 6942">
          <a:extLst>
            <a:ext uri="{FF2B5EF4-FFF2-40B4-BE49-F238E27FC236}">
              <a16:creationId xmlns:a16="http://schemas.microsoft.com/office/drawing/2014/main" id="{0814E939-BF32-41D1-8A0E-54D16249A271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20" name="Text Box 6942">
          <a:extLst>
            <a:ext uri="{FF2B5EF4-FFF2-40B4-BE49-F238E27FC236}">
              <a16:creationId xmlns:a16="http://schemas.microsoft.com/office/drawing/2014/main" id="{EFBEACC2-CF9B-4C87-84EF-DF72D578AA01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1" name="Text Box 6942">
          <a:extLst>
            <a:ext uri="{FF2B5EF4-FFF2-40B4-BE49-F238E27FC236}">
              <a16:creationId xmlns:a16="http://schemas.microsoft.com/office/drawing/2014/main" id="{06B24370-31D8-4EF8-9D89-0150E121B71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" name="Text Box 6942">
          <a:extLst>
            <a:ext uri="{FF2B5EF4-FFF2-40B4-BE49-F238E27FC236}">
              <a16:creationId xmlns:a16="http://schemas.microsoft.com/office/drawing/2014/main" id="{2270E306-8798-4A3B-BB31-0AE92B2BF68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" name="Text Box 6942">
          <a:extLst>
            <a:ext uri="{FF2B5EF4-FFF2-40B4-BE49-F238E27FC236}">
              <a16:creationId xmlns:a16="http://schemas.microsoft.com/office/drawing/2014/main" id="{040B0ED3-7F9C-45D4-B9F8-E381C221456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4" name="Text Box 6942">
          <a:extLst>
            <a:ext uri="{FF2B5EF4-FFF2-40B4-BE49-F238E27FC236}">
              <a16:creationId xmlns:a16="http://schemas.microsoft.com/office/drawing/2014/main" id="{E7F6B47F-697C-47D1-8077-79E628F5CB3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5" name="Text Box 6942">
          <a:extLst>
            <a:ext uri="{FF2B5EF4-FFF2-40B4-BE49-F238E27FC236}">
              <a16:creationId xmlns:a16="http://schemas.microsoft.com/office/drawing/2014/main" id="{F1022D6B-3AA2-4E1C-8121-9E249284A82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6" name="Text Box 6942">
          <a:extLst>
            <a:ext uri="{FF2B5EF4-FFF2-40B4-BE49-F238E27FC236}">
              <a16:creationId xmlns:a16="http://schemas.microsoft.com/office/drawing/2014/main" id="{51677A5E-90A9-4844-AD9B-81436EAF3B1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7" name="Text Box 6942">
          <a:extLst>
            <a:ext uri="{FF2B5EF4-FFF2-40B4-BE49-F238E27FC236}">
              <a16:creationId xmlns:a16="http://schemas.microsoft.com/office/drawing/2014/main" id="{F4B5CC7B-D000-4D63-A535-C6EA249A12F9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8" name="Text Box 6942">
          <a:extLst>
            <a:ext uri="{FF2B5EF4-FFF2-40B4-BE49-F238E27FC236}">
              <a16:creationId xmlns:a16="http://schemas.microsoft.com/office/drawing/2014/main" id="{464A296A-8C0F-48AA-9DD9-2EA57730845D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9" name="Text Box 6942">
          <a:extLst>
            <a:ext uri="{FF2B5EF4-FFF2-40B4-BE49-F238E27FC236}">
              <a16:creationId xmlns:a16="http://schemas.microsoft.com/office/drawing/2014/main" id="{FE7BAB87-99D5-44BD-AE94-B2BE94A50282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0" name="Text Box 6942">
          <a:extLst>
            <a:ext uri="{FF2B5EF4-FFF2-40B4-BE49-F238E27FC236}">
              <a16:creationId xmlns:a16="http://schemas.microsoft.com/office/drawing/2014/main" id="{360C5FCF-8A26-4930-B2E1-62F0475BD1D9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3" name="Text Box 6942">
          <a:extLst>
            <a:ext uri="{FF2B5EF4-FFF2-40B4-BE49-F238E27FC236}">
              <a16:creationId xmlns:a16="http://schemas.microsoft.com/office/drawing/2014/main" id="{4CC3A7DC-1B2D-4194-968C-10B8E68BE45C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4" name="Text Box 6942">
          <a:extLst>
            <a:ext uri="{FF2B5EF4-FFF2-40B4-BE49-F238E27FC236}">
              <a16:creationId xmlns:a16="http://schemas.microsoft.com/office/drawing/2014/main" id="{DAA02B08-06D6-4F2F-B105-AE8197B2C61F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5" name="Text Box 6942">
          <a:extLst>
            <a:ext uri="{FF2B5EF4-FFF2-40B4-BE49-F238E27FC236}">
              <a16:creationId xmlns:a16="http://schemas.microsoft.com/office/drawing/2014/main" id="{28F55AC4-FB37-491E-9B5F-4B5C463BBA12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6" name="Text Box 6942">
          <a:extLst>
            <a:ext uri="{FF2B5EF4-FFF2-40B4-BE49-F238E27FC236}">
              <a16:creationId xmlns:a16="http://schemas.microsoft.com/office/drawing/2014/main" id="{FD738F13-9619-4148-B36F-0C42C582CA85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7" name="Text Box 6942">
          <a:extLst>
            <a:ext uri="{FF2B5EF4-FFF2-40B4-BE49-F238E27FC236}">
              <a16:creationId xmlns:a16="http://schemas.microsoft.com/office/drawing/2014/main" id="{673C7205-B4B9-405B-B912-83910C397B22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8" name="Text Box 6942">
          <a:extLst>
            <a:ext uri="{FF2B5EF4-FFF2-40B4-BE49-F238E27FC236}">
              <a16:creationId xmlns:a16="http://schemas.microsoft.com/office/drawing/2014/main" id="{A9440B84-69AB-44E8-B642-515DF17C1F7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39" name="Text Box 6942">
          <a:extLst>
            <a:ext uri="{FF2B5EF4-FFF2-40B4-BE49-F238E27FC236}">
              <a16:creationId xmlns:a16="http://schemas.microsoft.com/office/drawing/2014/main" id="{73BB5B4B-1F98-439D-AC88-32E05D010FFB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40" name="Text Box 6942">
          <a:extLst>
            <a:ext uri="{FF2B5EF4-FFF2-40B4-BE49-F238E27FC236}">
              <a16:creationId xmlns:a16="http://schemas.microsoft.com/office/drawing/2014/main" id="{E61ECB60-763B-45F1-ABF1-889F24D5EA9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41" name="Text Box 6942">
          <a:extLst>
            <a:ext uri="{FF2B5EF4-FFF2-40B4-BE49-F238E27FC236}">
              <a16:creationId xmlns:a16="http://schemas.microsoft.com/office/drawing/2014/main" id="{569DA773-6CBF-4410-9346-591909928BD7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42" name="Text Box 6942">
          <a:extLst>
            <a:ext uri="{FF2B5EF4-FFF2-40B4-BE49-F238E27FC236}">
              <a16:creationId xmlns:a16="http://schemas.microsoft.com/office/drawing/2014/main" id="{B12D8F23-C712-4CA4-A4DF-AE0EA51D1037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45" name="Text Box 6942">
          <a:extLst>
            <a:ext uri="{FF2B5EF4-FFF2-40B4-BE49-F238E27FC236}">
              <a16:creationId xmlns:a16="http://schemas.microsoft.com/office/drawing/2014/main" id="{830D048C-4AD4-4F27-9EDF-88E0E1B04BB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46" name="Text Box 6942">
          <a:extLst>
            <a:ext uri="{FF2B5EF4-FFF2-40B4-BE49-F238E27FC236}">
              <a16:creationId xmlns:a16="http://schemas.microsoft.com/office/drawing/2014/main" id="{DB2EFC73-B1B0-49C7-81A4-4051A311A1E3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47" name="Text Box 6942">
          <a:extLst>
            <a:ext uri="{FF2B5EF4-FFF2-40B4-BE49-F238E27FC236}">
              <a16:creationId xmlns:a16="http://schemas.microsoft.com/office/drawing/2014/main" id="{C7A60C83-1BC5-4F8F-819C-A96B87ECCA5E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49" name="Text Box 6942">
          <a:extLst>
            <a:ext uri="{FF2B5EF4-FFF2-40B4-BE49-F238E27FC236}">
              <a16:creationId xmlns:a16="http://schemas.microsoft.com/office/drawing/2014/main" id="{CDD0938D-F12B-4110-A2B6-86A892E82693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0" name="Text Box 6942">
          <a:extLst>
            <a:ext uri="{FF2B5EF4-FFF2-40B4-BE49-F238E27FC236}">
              <a16:creationId xmlns:a16="http://schemas.microsoft.com/office/drawing/2014/main" id="{6AD995E5-6465-4983-BBE0-26498BB46AD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1" name="Text Box 6942">
          <a:extLst>
            <a:ext uri="{FF2B5EF4-FFF2-40B4-BE49-F238E27FC236}">
              <a16:creationId xmlns:a16="http://schemas.microsoft.com/office/drawing/2014/main" id="{276EEC35-4A5B-431E-A4A7-31F7393E29A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2" name="Text Box 6942">
          <a:extLst>
            <a:ext uri="{FF2B5EF4-FFF2-40B4-BE49-F238E27FC236}">
              <a16:creationId xmlns:a16="http://schemas.microsoft.com/office/drawing/2014/main" id="{98118314-78DC-4850-88A6-DEF8F9C7C4C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3" name="Text Box 6942">
          <a:extLst>
            <a:ext uri="{FF2B5EF4-FFF2-40B4-BE49-F238E27FC236}">
              <a16:creationId xmlns:a16="http://schemas.microsoft.com/office/drawing/2014/main" id="{A23C1A79-E1D1-44CB-BD38-3F7FB389EC6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4" name="Text Box 6942">
          <a:extLst>
            <a:ext uri="{FF2B5EF4-FFF2-40B4-BE49-F238E27FC236}">
              <a16:creationId xmlns:a16="http://schemas.microsoft.com/office/drawing/2014/main" id="{0E1862E1-3E45-49F4-85EF-E01431924F4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55" name="Text Box 6942">
          <a:extLst>
            <a:ext uri="{FF2B5EF4-FFF2-40B4-BE49-F238E27FC236}">
              <a16:creationId xmlns:a16="http://schemas.microsoft.com/office/drawing/2014/main" id="{CCC4F599-09A4-4386-9E13-11C4A8323873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56" name="Text Box 6942">
          <a:extLst>
            <a:ext uri="{FF2B5EF4-FFF2-40B4-BE49-F238E27FC236}">
              <a16:creationId xmlns:a16="http://schemas.microsoft.com/office/drawing/2014/main" id="{76B98A3F-DA58-436A-881A-55976F55525F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7" name="Text Box 6942">
          <a:extLst>
            <a:ext uri="{FF2B5EF4-FFF2-40B4-BE49-F238E27FC236}">
              <a16:creationId xmlns:a16="http://schemas.microsoft.com/office/drawing/2014/main" id="{0806DB83-AFE8-4D93-95B1-3BE47A4D17F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8" name="Text Box 6942">
          <a:extLst>
            <a:ext uri="{FF2B5EF4-FFF2-40B4-BE49-F238E27FC236}">
              <a16:creationId xmlns:a16="http://schemas.microsoft.com/office/drawing/2014/main" id="{F115A185-1A20-45A6-98AF-982BB52D161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59" name="Text Box 6942">
          <a:extLst>
            <a:ext uri="{FF2B5EF4-FFF2-40B4-BE49-F238E27FC236}">
              <a16:creationId xmlns:a16="http://schemas.microsoft.com/office/drawing/2014/main" id="{A80D1787-5358-46C7-8170-4B820A3AD36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0" name="Text Box 6942">
          <a:extLst>
            <a:ext uri="{FF2B5EF4-FFF2-40B4-BE49-F238E27FC236}">
              <a16:creationId xmlns:a16="http://schemas.microsoft.com/office/drawing/2014/main" id="{9F259DA9-904D-44FA-8623-645346016E1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1" name="Text Box 6942">
          <a:extLst>
            <a:ext uri="{FF2B5EF4-FFF2-40B4-BE49-F238E27FC236}">
              <a16:creationId xmlns:a16="http://schemas.microsoft.com/office/drawing/2014/main" id="{85BF0A66-9B21-4B4D-9A50-38BD80014E1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2" name="Text Box 6942">
          <a:extLst>
            <a:ext uri="{FF2B5EF4-FFF2-40B4-BE49-F238E27FC236}">
              <a16:creationId xmlns:a16="http://schemas.microsoft.com/office/drawing/2014/main" id="{50D26DE5-6B87-498C-8631-3AF8E06C25D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3" name="Text Box 6942">
          <a:extLst>
            <a:ext uri="{FF2B5EF4-FFF2-40B4-BE49-F238E27FC236}">
              <a16:creationId xmlns:a16="http://schemas.microsoft.com/office/drawing/2014/main" id="{3410EB62-C5F8-4FC0-9159-D7CC82849E2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4" name="Text Box 6942">
          <a:extLst>
            <a:ext uri="{FF2B5EF4-FFF2-40B4-BE49-F238E27FC236}">
              <a16:creationId xmlns:a16="http://schemas.microsoft.com/office/drawing/2014/main" id="{709F6A33-7FB6-4377-8606-2180FB9D561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5" name="Text Box 6942">
          <a:extLst>
            <a:ext uri="{FF2B5EF4-FFF2-40B4-BE49-F238E27FC236}">
              <a16:creationId xmlns:a16="http://schemas.microsoft.com/office/drawing/2014/main" id="{EB811964-EBC0-4340-9C4C-887B572C908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6" name="Text Box 6942">
          <a:extLst>
            <a:ext uri="{FF2B5EF4-FFF2-40B4-BE49-F238E27FC236}">
              <a16:creationId xmlns:a16="http://schemas.microsoft.com/office/drawing/2014/main" id="{C26C2DC2-F1F6-4A25-B98A-E5E4B1AB1D1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67" name="Text Box 6942">
          <a:extLst>
            <a:ext uri="{FF2B5EF4-FFF2-40B4-BE49-F238E27FC236}">
              <a16:creationId xmlns:a16="http://schemas.microsoft.com/office/drawing/2014/main" id="{AE3549B9-B430-4D2B-AE7C-A855C87EF333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68" name="Text Box 6942">
          <a:extLst>
            <a:ext uri="{FF2B5EF4-FFF2-40B4-BE49-F238E27FC236}">
              <a16:creationId xmlns:a16="http://schemas.microsoft.com/office/drawing/2014/main" id="{E3D6DE1C-D940-4D5A-925C-83DC43FE446B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69" name="Text Box 6942">
          <a:extLst>
            <a:ext uri="{FF2B5EF4-FFF2-40B4-BE49-F238E27FC236}">
              <a16:creationId xmlns:a16="http://schemas.microsoft.com/office/drawing/2014/main" id="{7E329E36-61B6-4138-BA7F-AD8941BAA28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70" name="Text Box 6942">
          <a:extLst>
            <a:ext uri="{FF2B5EF4-FFF2-40B4-BE49-F238E27FC236}">
              <a16:creationId xmlns:a16="http://schemas.microsoft.com/office/drawing/2014/main" id="{224F161A-6CA5-4219-AF1B-CFF9C563BDF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71" name="Text Box 6942">
          <a:extLst>
            <a:ext uri="{FF2B5EF4-FFF2-40B4-BE49-F238E27FC236}">
              <a16:creationId xmlns:a16="http://schemas.microsoft.com/office/drawing/2014/main" id="{3D6A64AB-2438-42AB-9F85-EC71AFFFDF8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72" name="Text Box 6942">
          <a:extLst>
            <a:ext uri="{FF2B5EF4-FFF2-40B4-BE49-F238E27FC236}">
              <a16:creationId xmlns:a16="http://schemas.microsoft.com/office/drawing/2014/main" id="{8A718D77-9DBD-46AD-BDE1-392FD087D1B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73" name="Text Box 6942">
          <a:extLst>
            <a:ext uri="{FF2B5EF4-FFF2-40B4-BE49-F238E27FC236}">
              <a16:creationId xmlns:a16="http://schemas.microsoft.com/office/drawing/2014/main" id="{6A01310E-11BF-40A9-9E55-DCE7AD80C4C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98" name="Text Box 6942">
          <a:extLst>
            <a:ext uri="{FF2B5EF4-FFF2-40B4-BE49-F238E27FC236}">
              <a16:creationId xmlns:a16="http://schemas.microsoft.com/office/drawing/2014/main" id="{128F3AC5-56A8-4999-AA03-46088E39F7C5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99" name="Text Box 6942">
          <a:extLst>
            <a:ext uri="{FF2B5EF4-FFF2-40B4-BE49-F238E27FC236}">
              <a16:creationId xmlns:a16="http://schemas.microsoft.com/office/drawing/2014/main" id="{BA3D3DB4-A857-457D-AB1C-AD7E32D861FF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0" name="Text Box 6942">
          <a:extLst>
            <a:ext uri="{FF2B5EF4-FFF2-40B4-BE49-F238E27FC236}">
              <a16:creationId xmlns:a16="http://schemas.microsoft.com/office/drawing/2014/main" id="{3085CC07-BEA3-4D21-AC82-8CD74B53EC46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1" name="Text Box 6942">
          <a:extLst>
            <a:ext uri="{FF2B5EF4-FFF2-40B4-BE49-F238E27FC236}">
              <a16:creationId xmlns:a16="http://schemas.microsoft.com/office/drawing/2014/main" id="{6FB6F7D9-64DD-49D6-88CD-7F8C6C28F6CF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2" name="Text Box 6942">
          <a:extLst>
            <a:ext uri="{FF2B5EF4-FFF2-40B4-BE49-F238E27FC236}">
              <a16:creationId xmlns:a16="http://schemas.microsoft.com/office/drawing/2014/main" id="{5F0BA242-8594-400B-8D79-D80CBD5BFFD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10</xdr:row>
      <xdr:rowOff>688236</xdr:rowOff>
    </xdr:to>
    <xdr:sp macro="" textlink="">
      <xdr:nvSpPr>
        <xdr:cNvPr id="103" name="Text Box 6942">
          <a:extLst>
            <a:ext uri="{FF2B5EF4-FFF2-40B4-BE49-F238E27FC236}">
              <a16:creationId xmlns:a16="http://schemas.microsoft.com/office/drawing/2014/main" id="{96F257D2-D947-4703-B6B2-A5EE3D23C145}"/>
            </a:ext>
          </a:extLst>
        </xdr:cNvPr>
        <xdr:cNvSpPr txBox="1">
          <a:spLocks noChangeArrowheads="1"/>
        </xdr:cNvSpPr>
      </xdr:nvSpPr>
      <xdr:spPr bwMode="auto">
        <a:xfrm>
          <a:off x="1575435" y="5166360"/>
          <a:ext cx="85725" cy="43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10</xdr:row>
      <xdr:rowOff>678711</xdr:rowOff>
    </xdr:to>
    <xdr:sp macro="" textlink="">
      <xdr:nvSpPr>
        <xdr:cNvPr id="104" name="Text Box 6942">
          <a:extLst>
            <a:ext uri="{FF2B5EF4-FFF2-40B4-BE49-F238E27FC236}">
              <a16:creationId xmlns:a16="http://schemas.microsoft.com/office/drawing/2014/main" id="{535CC857-0648-48F4-B9A4-A9B5386D6CB4}"/>
            </a:ext>
          </a:extLst>
        </xdr:cNvPr>
        <xdr:cNvSpPr txBox="1">
          <a:spLocks noChangeArrowheads="1"/>
        </xdr:cNvSpPr>
      </xdr:nvSpPr>
      <xdr:spPr bwMode="auto">
        <a:xfrm>
          <a:off x="1575435" y="5166360"/>
          <a:ext cx="85725" cy="42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5" name="Text Box 6942">
          <a:extLst>
            <a:ext uri="{FF2B5EF4-FFF2-40B4-BE49-F238E27FC236}">
              <a16:creationId xmlns:a16="http://schemas.microsoft.com/office/drawing/2014/main" id="{F8ABCE15-5974-4096-B047-43193FE781F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6" name="Text Box 6942">
          <a:extLst>
            <a:ext uri="{FF2B5EF4-FFF2-40B4-BE49-F238E27FC236}">
              <a16:creationId xmlns:a16="http://schemas.microsoft.com/office/drawing/2014/main" id="{500A9683-4336-4C07-A2EC-362B9ACB4186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7" name="Text Box 6942">
          <a:extLst>
            <a:ext uri="{FF2B5EF4-FFF2-40B4-BE49-F238E27FC236}">
              <a16:creationId xmlns:a16="http://schemas.microsoft.com/office/drawing/2014/main" id="{B56B4D53-4F73-4668-8D99-02F3A5C56635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8" name="Text Box 6942">
          <a:extLst>
            <a:ext uri="{FF2B5EF4-FFF2-40B4-BE49-F238E27FC236}">
              <a16:creationId xmlns:a16="http://schemas.microsoft.com/office/drawing/2014/main" id="{D10FA527-AB93-4304-B0AF-B5746E4143BA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09" name="Text Box 6942">
          <a:extLst>
            <a:ext uri="{FF2B5EF4-FFF2-40B4-BE49-F238E27FC236}">
              <a16:creationId xmlns:a16="http://schemas.microsoft.com/office/drawing/2014/main" id="{8E68E46A-89F4-47D2-AB95-9F303A191B21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0" name="Text Box 6942">
          <a:extLst>
            <a:ext uri="{FF2B5EF4-FFF2-40B4-BE49-F238E27FC236}">
              <a16:creationId xmlns:a16="http://schemas.microsoft.com/office/drawing/2014/main" id="{2CA2F5E5-C052-482D-8082-5CDE3A56AB11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1" name="Text Box 6942">
          <a:extLst>
            <a:ext uri="{FF2B5EF4-FFF2-40B4-BE49-F238E27FC236}">
              <a16:creationId xmlns:a16="http://schemas.microsoft.com/office/drawing/2014/main" id="{66890729-CBD7-4749-B003-39366F8A3ECA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2" name="Text Box 6942">
          <a:extLst>
            <a:ext uri="{FF2B5EF4-FFF2-40B4-BE49-F238E27FC236}">
              <a16:creationId xmlns:a16="http://schemas.microsoft.com/office/drawing/2014/main" id="{6CF44829-6191-4CCA-8FC8-699D3A1714CC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3" name="Text Box 6942">
          <a:extLst>
            <a:ext uri="{FF2B5EF4-FFF2-40B4-BE49-F238E27FC236}">
              <a16:creationId xmlns:a16="http://schemas.microsoft.com/office/drawing/2014/main" id="{12F732F3-1E0E-403B-A776-FD4865FD627D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4" name="Text Box 6942">
          <a:extLst>
            <a:ext uri="{FF2B5EF4-FFF2-40B4-BE49-F238E27FC236}">
              <a16:creationId xmlns:a16="http://schemas.microsoft.com/office/drawing/2014/main" id="{0087F228-B398-4F9D-AC92-085C504545CA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10</xdr:row>
      <xdr:rowOff>688236</xdr:rowOff>
    </xdr:to>
    <xdr:sp macro="" textlink="">
      <xdr:nvSpPr>
        <xdr:cNvPr id="115" name="Text Box 6942">
          <a:extLst>
            <a:ext uri="{FF2B5EF4-FFF2-40B4-BE49-F238E27FC236}">
              <a16:creationId xmlns:a16="http://schemas.microsoft.com/office/drawing/2014/main" id="{76235277-E902-420E-977A-5019FD2FCFA7}"/>
            </a:ext>
          </a:extLst>
        </xdr:cNvPr>
        <xdr:cNvSpPr txBox="1">
          <a:spLocks noChangeArrowheads="1"/>
        </xdr:cNvSpPr>
      </xdr:nvSpPr>
      <xdr:spPr bwMode="auto">
        <a:xfrm>
          <a:off x="1575435" y="5166360"/>
          <a:ext cx="85725" cy="43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10</xdr:row>
      <xdr:rowOff>678711</xdr:rowOff>
    </xdr:to>
    <xdr:sp macro="" textlink="">
      <xdr:nvSpPr>
        <xdr:cNvPr id="116" name="Text Box 6942">
          <a:extLst>
            <a:ext uri="{FF2B5EF4-FFF2-40B4-BE49-F238E27FC236}">
              <a16:creationId xmlns:a16="http://schemas.microsoft.com/office/drawing/2014/main" id="{39BC0DEB-7239-4850-B814-D399BF1B2380}"/>
            </a:ext>
          </a:extLst>
        </xdr:cNvPr>
        <xdr:cNvSpPr txBox="1">
          <a:spLocks noChangeArrowheads="1"/>
        </xdr:cNvSpPr>
      </xdr:nvSpPr>
      <xdr:spPr bwMode="auto">
        <a:xfrm>
          <a:off x="1575435" y="5166360"/>
          <a:ext cx="85725" cy="42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7" name="Text Box 6942">
          <a:extLst>
            <a:ext uri="{FF2B5EF4-FFF2-40B4-BE49-F238E27FC236}">
              <a16:creationId xmlns:a16="http://schemas.microsoft.com/office/drawing/2014/main" id="{D4DA6405-22E9-4742-A3D3-40BB782DFA3F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8" name="Text Box 6942">
          <a:extLst>
            <a:ext uri="{FF2B5EF4-FFF2-40B4-BE49-F238E27FC236}">
              <a16:creationId xmlns:a16="http://schemas.microsoft.com/office/drawing/2014/main" id="{222CDC70-BD59-4306-875F-92C9A5E50261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19" name="Text Box 6942">
          <a:extLst>
            <a:ext uri="{FF2B5EF4-FFF2-40B4-BE49-F238E27FC236}">
              <a16:creationId xmlns:a16="http://schemas.microsoft.com/office/drawing/2014/main" id="{C01E7879-5B57-4CF3-AB6A-0006ABBB0F8B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20" name="Text Box 6942">
          <a:extLst>
            <a:ext uri="{FF2B5EF4-FFF2-40B4-BE49-F238E27FC236}">
              <a16:creationId xmlns:a16="http://schemas.microsoft.com/office/drawing/2014/main" id="{6F6F8BD8-B6A1-4C63-8FF0-BC1A6AE5C3B2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121" name="Text Box 6942">
          <a:extLst>
            <a:ext uri="{FF2B5EF4-FFF2-40B4-BE49-F238E27FC236}">
              <a16:creationId xmlns:a16="http://schemas.microsoft.com/office/drawing/2014/main" id="{C991C7EB-16E7-4C98-8152-579A6DB43984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22" name="Text Box 6942">
          <a:extLst>
            <a:ext uri="{FF2B5EF4-FFF2-40B4-BE49-F238E27FC236}">
              <a16:creationId xmlns:a16="http://schemas.microsoft.com/office/drawing/2014/main" id="{EDB1141C-6CE0-4882-889F-AF5D9DBADF0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23" name="Text Box 6942">
          <a:extLst>
            <a:ext uri="{FF2B5EF4-FFF2-40B4-BE49-F238E27FC236}">
              <a16:creationId xmlns:a16="http://schemas.microsoft.com/office/drawing/2014/main" id="{B7696E22-5C12-48D3-BCE8-AEBB1906E65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24" name="Text Box 6942">
          <a:extLst>
            <a:ext uri="{FF2B5EF4-FFF2-40B4-BE49-F238E27FC236}">
              <a16:creationId xmlns:a16="http://schemas.microsoft.com/office/drawing/2014/main" id="{CD7FA279-2559-46CB-9AC6-7A2E55E4831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25" name="Text Box 6942">
          <a:extLst>
            <a:ext uri="{FF2B5EF4-FFF2-40B4-BE49-F238E27FC236}">
              <a16:creationId xmlns:a16="http://schemas.microsoft.com/office/drawing/2014/main" id="{54CA673A-CEA1-455B-98E4-6501053A5FA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26" name="Text Box 6942">
          <a:extLst>
            <a:ext uri="{FF2B5EF4-FFF2-40B4-BE49-F238E27FC236}">
              <a16:creationId xmlns:a16="http://schemas.microsoft.com/office/drawing/2014/main" id="{4965EA3F-4AD3-479F-B84C-58B4E72474B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688238</xdr:rowOff>
    </xdr:to>
    <xdr:sp macro="" textlink="">
      <xdr:nvSpPr>
        <xdr:cNvPr id="127" name="Text Box 6942">
          <a:extLst>
            <a:ext uri="{FF2B5EF4-FFF2-40B4-BE49-F238E27FC236}">
              <a16:creationId xmlns:a16="http://schemas.microsoft.com/office/drawing/2014/main" id="{543886DA-1F7E-4008-B0A8-A3989C48D814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678713</xdr:rowOff>
    </xdr:to>
    <xdr:sp macro="" textlink="">
      <xdr:nvSpPr>
        <xdr:cNvPr id="128" name="Text Box 6942">
          <a:extLst>
            <a:ext uri="{FF2B5EF4-FFF2-40B4-BE49-F238E27FC236}">
              <a16:creationId xmlns:a16="http://schemas.microsoft.com/office/drawing/2014/main" id="{686CA785-0ECF-424C-A489-66C955AE1235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29" name="Text Box 6942">
          <a:extLst>
            <a:ext uri="{FF2B5EF4-FFF2-40B4-BE49-F238E27FC236}">
              <a16:creationId xmlns:a16="http://schemas.microsoft.com/office/drawing/2014/main" id="{2427CE8C-FE79-43F4-8888-3400C799A11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0" name="Text Box 6942">
          <a:extLst>
            <a:ext uri="{FF2B5EF4-FFF2-40B4-BE49-F238E27FC236}">
              <a16:creationId xmlns:a16="http://schemas.microsoft.com/office/drawing/2014/main" id="{C0790B1B-AFC7-4D4F-B3C3-48E83803447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1" name="Text Box 6942">
          <a:extLst>
            <a:ext uri="{FF2B5EF4-FFF2-40B4-BE49-F238E27FC236}">
              <a16:creationId xmlns:a16="http://schemas.microsoft.com/office/drawing/2014/main" id="{733A646E-88C4-4E66-8121-9E3410FC75B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2" name="Text Box 6942">
          <a:extLst>
            <a:ext uri="{FF2B5EF4-FFF2-40B4-BE49-F238E27FC236}">
              <a16:creationId xmlns:a16="http://schemas.microsoft.com/office/drawing/2014/main" id="{131AEDE7-14BD-44A3-B26D-34B2BDB188B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3" name="Text Box 6942">
          <a:extLst>
            <a:ext uri="{FF2B5EF4-FFF2-40B4-BE49-F238E27FC236}">
              <a16:creationId xmlns:a16="http://schemas.microsoft.com/office/drawing/2014/main" id="{48787E51-5FD0-4309-BAC4-6FA12CFFDE5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4" name="Text Box 6942">
          <a:extLst>
            <a:ext uri="{FF2B5EF4-FFF2-40B4-BE49-F238E27FC236}">
              <a16:creationId xmlns:a16="http://schemas.microsoft.com/office/drawing/2014/main" id="{DA9232A4-2F34-43D2-88B4-D27CCEF9DFD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5" name="Text Box 6942">
          <a:extLst>
            <a:ext uri="{FF2B5EF4-FFF2-40B4-BE49-F238E27FC236}">
              <a16:creationId xmlns:a16="http://schemas.microsoft.com/office/drawing/2014/main" id="{F02274B6-9D98-465E-AD97-9B8DBF03012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6" name="Text Box 6942">
          <a:extLst>
            <a:ext uri="{FF2B5EF4-FFF2-40B4-BE49-F238E27FC236}">
              <a16:creationId xmlns:a16="http://schemas.microsoft.com/office/drawing/2014/main" id="{02F1BED2-A14A-4D3B-A2EE-5943A8A81F8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7" name="Text Box 6942">
          <a:extLst>
            <a:ext uri="{FF2B5EF4-FFF2-40B4-BE49-F238E27FC236}">
              <a16:creationId xmlns:a16="http://schemas.microsoft.com/office/drawing/2014/main" id="{304DB923-2131-4CC0-B6B9-D5C7CF4C459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38" name="Text Box 6942">
          <a:extLst>
            <a:ext uri="{FF2B5EF4-FFF2-40B4-BE49-F238E27FC236}">
              <a16:creationId xmlns:a16="http://schemas.microsoft.com/office/drawing/2014/main" id="{9D7C85BE-D642-4508-A844-3AD1D6FB0D9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688238</xdr:rowOff>
    </xdr:to>
    <xdr:sp macro="" textlink="">
      <xdr:nvSpPr>
        <xdr:cNvPr id="139" name="Text Box 6942">
          <a:extLst>
            <a:ext uri="{FF2B5EF4-FFF2-40B4-BE49-F238E27FC236}">
              <a16:creationId xmlns:a16="http://schemas.microsoft.com/office/drawing/2014/main" id="{8C00CDC0-94D1-4006-915D-9FE28FC580FA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678713</xdr:rowOff>
    </xdr:to>
    <xdr:sp macro="" textlink="">
      <xdr:nvSpPr>
        <xdr:cNvPr id="140" name="Text Box 6942">
          <a:extLst>
            <a:ext uri="{FF2B5EF4-FFF2-40B4-BE49-F238E27FC236}">
              <a16:creationId xmlns:a16="http://schemas.microsoft.com/office/drawing/2014/main" id="{29571BA7-89FF-4599-8F11-5E55D9C0D3BD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1" name="Text Box 6942">
          <a:extLst>
            <a:ext uri="{FF2B5EF4-FFF2-40B4-BE49-F238E27FC236}">
              <a16:creationId xmlns:a16="http://schemas.microsoft.com/office/drawing/2014/main" id="{18FAD6E7-0C1A-432F-BF4A-AEB95145C3D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2" name="Text Box 6942">
          <a:extLst>
            <a:ext uri="{FF2B5EF4-FFF2-40B4-BE49-F238E27FC236}">
              <a16:creationId xmlns:a16="http://schemas.microsoft.com/office/drawing/2014/main" id="{CD9D7913-D945-440E-BB01-410343B46A9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3" name="Text Box 6942">
          <a:extLst>
            <a:ext uri="{FF2B5EF4-FFF2-40B4-BE49-F238E27FC236}">
              <a16:creationId xmlns:a16="http://schemas.microsoft.com/office/drawing/2014/main" id="{9AA73419-5DFC-4C19-BD5C-E2B9A233D9A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4" name="Text Box 6942">
          <a:extLst>
            <a:ext uri="{FF2B5EF4-FFF2-40B4-BE49-F238E27FC236}">
              <a16:creationId xmlns:a16="http://schemas.microsoft.com/office/drawing/2014/main" id="{367380E5-E72A-41C6-97CE-41798D4636F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5" name="Text Box 6942">
          <a:extLst>
            <a:ext uri="{FF2B5EF4-FFF2-40B4-BE49-F238E27FC236}">
              <a16:creationId xmlns:a16="http://schemas.microsoft.com/office/drawing/2014/main" id="{41323A2B-316A-4D96-BCCB-06505D6AAEA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6" name="Text Box 6942">
          <a:extLst>
            <a:ext uri="{FF2B5EF4-FFF2-40B4-BE49-F238E27FC236}">
              <a16:creationId xmlns:a16="http://schemas.microsoft.com/office/drawing/2014/main" id="{28C2DFC5-834C-411D-8DA3-2156736F67A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7" name="Text Box 6942">
          <a:extLst>
            <a:ext uri="{FF2B5EF4-FFF2-40B4-BE49-F238E27FC236}">
              <a16:creationId xmlns:a16="http://schemas.microsoft.com/office/drawing/2014/main" id="{2368F23B-AC61-4C8A-89DB-E9ABF2CE6E0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8" name="Text Box 6942">
          <a:extLst>
            <a:ext uri="{FF2B5EF4-FFF2-40B4-BE49-F238E27FC236}">
              <a16:creationId xmlns:a16="http://schemas.microsoft.com/office/drawing/2014/main" id="{69641AD3-2317-4448-96AA-D7D5101260B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49" name="Text Box 6942">
          <a:extLst>
            <a:ext uri="{FF2B5EF4-FFF2-40B4-BE49-F238E27FC236}">
              <a16:creationId xmlns:a16="http://schemas.microsoft.com/office/drawing/2014/main" id="{7C53EDFB-F85E-49DE-88E6-3CD9357BD9F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0" name="Text Box 6942">
          <a:extLst>
            <a:ext uri="{FF2B5EF4-FFF2-40B4-BE49-F238E27FC236}">
              <a16:creationId xmlns:a16="http://schemas.microsoft.com/office/drawing/2014/main" id="{000EA8FF-45B6-4731-8321-2591128287B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666465</xdr:rowOff>
    </xdr:to>
    <xdr:sp macro="" textlink="">
      <xdr:nvSpPr>
        <xdr:cNvPr id="151" name="Text Box 6942">
          <a:extLst>
            <a:ext uri="{FF2B5EF4-FFF2-40B4-BE49-F238E27FC236}">
              <a16:creationId xmlns:a16="http://schemas.microsoft.com/office/drawing/2014/main" id="{7B7ABB15-17DA-42C3-AA65-51CB91F7A629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656940</xdr:rowOff>
    </xdr:to>
    <xdr:sp macro="" textlink="">
      <xdr:nvSpPr>
        <xdr:cNvPr id="152" name="Text Box 6942">
          <a:extLst>
            <a:ext uri="{FF2B5EF4-FFF2-40B4-BE49-F238E27FC236}">
              <a16:creationId xmlns:a16="http://schemas.microsoft.com/office/drawing/2014/main" id="{150D95E4-5286-4BD3-A8FB-BC34D7D4C89E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3" name="Text Box 6942">
          <a:extLst>
            <a:ext uri="{FF2B5EF4-FFF2-40B4-BE49-F238E27FC236}">
              <a16:creationId xmlns:a16="http://schemas.microsoft.com/office/drawing/2014/main" id="{08E1C78E-D6DB-49AF-9ED5-32ABDF474A7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4" name="Text Box 6942">
          <a:extLst>
            <a:ext uri="{FF2B5EF4-FFF2-40B4-BE49-F238E27FC236}">
              <a16:creationId xmlns:a16="http://schemas.microsoft.com/office/drawing/2014/main" id="{2EFF9984-C8E4-41D2-B08C-E2D1E90B421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5" name="Text Box 6942">
          <a:extLst>
            <a:ext uri="{FF2B5EF4-FFF2-40B4-BE49-F238E27FC236}">
              <a16:creationId xmlns:a16="http://schemas.microsoft.com/office/drawing/2014/main" id="{F863E9F5-49DC-4D6A-B714-055B2970E35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6" name="Text Box 6942">
          <a:extLst>
            <a:ext uri="{FF2B5EF4-FFF2-40B4-BE49-F238E27FC236}">
              <a16:creationId xmlns:a16="http://schemas.microsoft.com/office/drawing/2014/main" id="{D731CE5B-32E1-4BD9-A25C-329628675B8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7" name="Text Box 6942">
          <a:extLst>
            <a:ext uri="{FF2B5EF4-FFF2-40B4-BE49-F238E27FC236}">
              <a16:creationId xmlns:a16="http://schemas.microsoft.com/office/drawing/2014/main" id="{8DED8064-D79F-4A4E-A514-46068CF7676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8" name="Text Box 6942">
          <a:extLst>
            <a:ext uri="{FF2B5EF4-FFF2-40B4-BE49-F238E27FC236}">
              <a16:creationId xmlns:a16="http://schemas.microsoft.com/office/drawing/2014/main" id="{96FFACA9-1502-4D36-85B2-42D10A9367A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59" name="Text Box 6942">
          <a:extLst>
            <a:ext uri="{FF2B5EF4-FFF2-40B4-BE49-F238E27FC236}">
              <a16:creationId xmlns:a16="http://schemas.microsoft.com/office/drawing/2014/main" id="{2AA09FE2-3817-4A61-87B2-FB544FA0FFC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0" name="Text Box 6942">
          <a:extLst>
            <a:ext uri="{FF2B5EF4-FFF2-40B4-BE49-F238E27FC236}">
              <a16:creationId xmlns:a16="http://schemas.microsoft.com/office/drawing/2014/main" id="{91FCFE0D-D7E8-43D9-8EEE-AB44412EC52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1" name="Text Box 6942">
          <a:extLst>
            <a:ext uri="{FF2B5EF4-FFF2-40B4-BE49-F238E27FC236}">
              <a16:creationId xmlns:a16="http://schemas.microsoft.com/office/drawing/2014/main" id="{A8CE32E0-6E96-44B5-91B5-2A4D736C308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2" name="Text Box 6942">
          <a:extLst>
            <a:ext uri="{FF2B5EF4-FFF2-40B4-BE49-F238E27FC236}">
              <a16:creationId xmlns:a16="http://schemas.microsoft.com/office/drawing/2014/main" id="{7E02207F-E094-42EC-9C4F-D10A4243B95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666465</xdr:rowOff>
    </xdr:to>
    <xdr:sp macro="" textlink="">
      <xdr:nvSpPr>
        <xdr:cNvPr id="163" name="Text Box 6942">
          <a:extLst>
            <a:ext uri="{FF2B5EF4-FFF2-40B4-BE49-F238E27FC236}">
              <a16:creationId xmlns:a16="http://schemas.microsoft.com/office/drawing/2014/main" id="{B69FB242-23A9-436A-846D-E45FD6183753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656940</xdr:rowOff>
    </xdr:to>
    <xdr:sp macro="" textlink="">
      <xdr:nvSpPr>
        <xdr:cNvPr id="164" name="Text Box 6942">
          <a:extLst>
            <a:ext uri="{FF2B5EF4-FFF2-40B4-BE49-F238E27FC236}">
              <a16:creationId xmlns:a16="http://schemas.microsoft.com/office/drawing/2014/main" id="{CD09870B-0334-4D77-8756-9A8B3C74CADB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5" name="Text Box 6942">
          <a:extLst>
            <a:ext uri="{FF2B5EF4-FFF2-40B4-BE49-F238E27FC236}">
              <a16:creationId xmlns:a16="http://schemas.microsoft.com/office/drawing/2014/main" id="{A11E2AD7-FEDF-45F7-BF72-B5F2CD9561D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6" name="Text Box 6942">
          <a:extLst>
            <a:ext uri="{FF2B5EF4-FFF2-40B4-BE49-F238E27FC236}">
              <a16:creationId xmlns:a16="http://schemas.microsoft.com/office/drawing/2014/main" id="{BA5A90CC-D95F-4059-BF7C-A09A0F3141D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7" name="Text Box 6942">
          <a:extLst>
            <a:ext uri="{FF2B5EF4-FFF2-40B4-BE49-F238E27FC236}">
              <a16:creationId xmlns:a16="http://schemas.microsoft.com/office/drawing/2014/main" id="{B52196AF-C810-46B8-A3DB-C0D2DC24D90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8" name="Text Box 6942">
          <a:extLst>
            <a:ext uri="{FF2B5EF4-FFF2-40B4-BE49-F238E27FC236}">
              <a16:creationId xmlns:a16="http://schemas.microsoft.com/office/drawing/2014/main" id="{B3B840CB-2C35-468A-967E-41101BCE118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69" name="Text Box 6942">
          <a:extLst>
            <a:ext uri="{FF2B5EF4-FFF2-40B4-BE49-F238E27FC236}">
              <a16:creationId xmlns:a16="http://schemas.microsoft.com/office/drawing/2014/main" id="{671D13A1-D22A-44D1-8E24-11AA4E6971A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0" name="Text Box 6942">
          <a:extLst>
            <a:ext uri="{FF2B5EF4-FFF2-40B4-BE49-F238E27FC236}">
              <a16:creationId xmlns:a16="http://schemas.microsoft.com/office/drawing/2014/main" id="{18FBB547-D21D-40E0-BDBA-F870FE1E618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1" name="Text Box 6942">
          <a:extLst>
            <a:ext uri="{FF2B5EF4-FFF2-40B4-BE49-F238E27FC236}">
              <a16:creationId xmlns:a16="http://schemas.microsoft.com/office/drawing/2014/main" id="{BE1C6295-4552-41BC-B4CB-7C9D7EF5FF4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2" name="Text Box 6942">
          <a:extLst>
            <a:ext uri="{FF2B5EF4-FFF2-40B4-BE49-F238E27FC236}">
              <a16:creationId xmlns:a16="http://schemas.microsoft.com/office/drawing/2014/main" id="{8995BCA2-1FAC-43BA-A756-06A6470E351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3" name="Text Box 6942">
          <a:extLst>
            <a:ext uri="{FF2B5EF4-FFF2-40B4-BE49-F238E27FC236}">
              <a16:creationId xmlns:a16="http://schemas.microsoft.com/office/drawing/2014/main" id="{A0482C74-C768-4475-8260-72BCC32FCE0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4" name="Text Box 6942">
          <a:extLst>
            <a:ext uri="{FF2B5EF4-FFF2-40B4-BE49-F238E27FC236}">
              <a16:creationId xmlns:a16="http://schemas.microsoft.com/office/drawing/2014/main" id="{CAA41833-37FB-41D8-9188-36AFE208FDF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688237</xdr:rowOff>
    </xdr:to>
    <xdr:sp macro="" textlink="">
      <xdr:nvSpPr>
        <xdr:cNvPr id="175" name="Text Box 6942">
          <a:extLst>
            <a:ext uri="{FF2B5EF4-FFF2-40B4-BE49-F238E27FC236}">
              <a16:creationId xmlns:a16="http://schemas.microsoft.com/office/drawing/2014/main" id="{FC07FF03-D802-412E-A27D-75FAAC467C70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678712</xdr:rowOff>
    </xdr:to>
    <xdr:sp macro="" textlink="">
      <xdr:nvSpPr>
        <xdr:cNvPr id="176" name="Text Box 6942">
          <a:extLst>
            <a:ext uri="{FF2B5EF4-FFF2-40B4-BE49-F238E27FC236}">
              <a16:creationId xmlns:a16="http://schemas.microsoft.com/office/drawing/2014/main" id="{3D0F82FA-B03B-47C7-97B5-36A7A23AB771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7" name="Text Box 6942">
          <a:extLst>
            <a:ext uri="{FF2B5EF4-FFF2-40B4-BE49-F238E27FC236}">
              <a16:creationId xmlns:a16="http://schemas.microsoft.com/office/drawing/2014/main" id="{5962956B-138D-47BE-8BBB-7A122C2D777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8" name="Text Box 6942">
          <a:extLst>
            <a:ext uri="{FF2B5EF4-FFF2-40B4-BE49-F238E27FC236}">
              <a16:creationId xmlns:a16="http://schemas.microsoft.com/office/drawing/2014/main" id="{4B9B2466-8E5A-4960-AA31-6953B28E3E1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79" name="Text Box 6942">
          <a:extLst>
            <a:ext uri="{FF2B5EF4-FFF2-40B4-BE49-F238E27FC236}">
              <a16:creationId xmlns:a16="http://schemas.microsoft.com/office/drawing/2014/main" id="{F74C17BC-1130-4F90-93F7-AD71E1A3562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0" name="Text Box 6942">
          <a:extLst>
            <a:ext uri="{FF2B5EF4-FFF2-40B4-BE49-F238E27FC236}">
              <a16:creationId xmlns:a16="http://schemas.microsoft.com/office/drawing/2014/main" id="{65C770FC-6F53-4D17-9445-7771BC7406D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1" name="Text Box 6942">
          <a:extLst>
            <a:ext uri="{FF2B5EF4-FFF2-40B4-BE49-F238E27FC236}">
              <a16:creationId xmlns:a16="http://schemas.microsoft.com/office/drawing/2014/main" id="{FFDE1292-B603-4698-9A23-4FE7147D912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2" name="Text Box 6942">
          <a:extLst>
            <a:ext uri="{FF2B5EF4-FFF2-40B4-BE49-F238E27FC236}">
              <a16:creationId xmlns:a16="http://schemas.microsoft.com/office/drawing/2014/main" id="{88B91AF4-812A-492F-9DE5-64E754265D7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3" name="Text Box 6942">
          <a:extLst>
            <a:ext uri="{FF2B5EF4-FFF2-40B4-BE49-F238E27FC236}">
              <a16:creationId xmlns:a16="http://schemas.microsoft.com/office/drawing/2014/main" id="{3561EE4B-2A88-4112-8D92-40F4E2EB4D1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4" name="Text Box 6942">
          <a:extLst>
            <a:ext uri="{FF2B5EF4-FFF2-40B4-BE49-F238E27FC236}">
              <a16:creationId xmlns:a16="http://schemas.microsoft.com/office/drawing/2014/main" id="{696A9F77-827D-4E9E-8E41-DC6368FA113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5" name="Text Box 6942">
          <a:extLst>
            <a:ext uri="{FF2B5EF4-FFF2-40B4-BE49-F238E27FC236}">
              <a16:creationId xmlns:a16="http://schemas.microsoft.com/office/drawing/2014/main" id="{8DA99956-246A-4685-9412-D8AE4A96A60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6" name="Text Box 6942">
          <a:extLst>
            <a:ext uri="{FF2B5EF4-FFF2-40B4-BE49-F238E27FC236}">
              <a16:creationId xmlns:a16="http://schemas.microsoft.com/office/drawing/2014/main" id="{8E4041B7-A218-4FED-80BB-00B87EAF93C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688237</xdr:rowOff>
    </xdr:to>
    <xdr:sp macro="" textlink="">
      <xdr:nvSpPr>
        <xdr:cNvPr id="187" name="Text Box 6942">
          <a:extLst>
            <a:ext uri="{FF2B5EF4-FFF2-40B4-BE49-F238E27FC236}">
              <a16:creationId xmlns:a16="http://schemas.microsoft.com/office/drawing/2014/main" id="{AEAEA171-8313-4185-8FF3-E27F0906BB2A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678712</xdr:rowOff>
    </xdr:to>
    <xdr:sp macro="" textlink="">
      <xdr:nvSpPr>
        <xdr:cNvPr id="188" name="Text Box 6942">
          <a:extLst>
            <a:ext uri="{FF2B5EF4-FFF2-40B4-BE49-F238E27FC236}">
              <a16:creationId xmlns:a16="http://schemas.microsoft.com/office/drawing/2014/main" id="{866701FB-21BB-4E9A-B1DB-5D0EA30579C6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89" name="Text Box 6942">
          <a:extLst>
            <a:ext uri="{FF2B5EF4-FFF2-40B4-BE49-F238E27FC236}">
              <a16:creationId xmlns:a16="http://schemas.microsoft.com/office/drawing/2014/main" id="{3B33C530-DA8B-478E-A15A-C80013B6087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0" name="Text Box 6942">
          <a:extLst>
            <a:ext uri="{FF2B5EF4-FFF2-40B4-BE49-F238E27FC236}">
              <a16:creationId xmlns:a16="http://schemas.microsoft.com/office/drawing/2014/main" id="{0AB1F842-96C0-4C6B-A9B5-DFA5AE1A99D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1" name="Text Box 6942">
          <a:extLst>
            <a:ext uri="{FF2B5EF4-FFF2-40B4-BE49-F238E27FC236}">
              <a16:creationId xmlns:a16="http://schemas.microsoft.com/office/drawing/2014/main" id="{B00398F0-37D6-46EB-885E-E1ABE1D92FA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2" name="Text Box 6942">
          <a:extLst>
            <a:ext uri="{FF2B5EF4-FFF2-40B4-BE49-F238E27FC236}">
              <a16:creationId xmlns:a16="http://schemas.microsoft.com/office/drawing/2014/main" id="{7C052017-3EB5-4F16-95C4-DB0093FE89B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3" name="Text Box 6942">
          <a:extLst>
            <a:ext uri="{FF2B5EF4-FFF2-40B4-BE49-F238E27FC236}">
              <a16:creationId xmlns:a16="http://schemas.microsoft.com/office/drawing/2014/main" id="{612C07A4-E3B6-4E7F-8739-079433F9C73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4" name="Text Box 6942">
          <a:extLst>
            <a:ext uri="{FF2B5EF4-FFF2-40B4-BE49-F238E27FC236}">
              <a16:creationId xmlns:a16="http://schemas.microsoft.com/office/drawing/2014/main" id="{2305B957-E019-4EC7-874D-891A86C2639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5" name="Text Box 6942">
          <a:extLst>
            <a:ext uri="{FF2B5EF4-FFF2-40B4-BE49-F238E27FC236}">
              <a16:creationId xmlns:a16="http://schemas.microsoft.com/office/drawing/2014/main" id="{314EE13D-B492-4C79-A03F-5341BF30062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6" name="Text Box 6942">
          <a:extLst>
            <a:ext uri="{FF2B5EF4-FFF2-40B4-BE49-F238E27FC236}">
              <a16:creationId xmlns:a16="http://schemas.microsoft.com/office/drawing/2014/main" id="{25FFEA2A-9D99-438D-B0DB-ED79BAB3C70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7" name="Text Box 6942">
          <a:extLst>
            <a:ext uri="{FF2B5EF4-FFF2-40B4-BE49-F238E27FC236}">
              <a16:creationId xmlns:a16="http://schemas.microsoft.com/office/drawing/2014/main" id="{64B81048-CBD3-4186-9D20-B8CE5F9BCB7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198" name="Text Box 6942">
          <a:extLst>
            <a:ext uri="{FF2B5EF4-FFF2-40B4-BE49-F238E27FC236}">
              <a16:creationId xmlns:a16="http://schemas.microsoft.com/office/drawing/2014/main" id="{016237CF-A597-4CD0-A331-C3189B9AEE7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688239</xdr:rowOff>
    </xdr:to>
    <xdr:sp macro="" textlink="">
      <xdr:nvSpPr>
        <xdr:cNvPr id="199" name="Text Box 6942">
          <a:extLst>
            <a:ext uri="{FF2B5EF4-FFF2-40B4-BE49-F238E27FC236}">
              <a16:creationId xmlns:a16="http://schemas.microsoft.com/office/drawing/2014/main" id="{D81A6392-B699-4558-8069-11024486A8FF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678714</xdr:rowOff>
    </xdr:to>
    <xdr:sp macro="" textlink="">
      <xdr:nvSpPr>
        <xdr:cNvPr id="200" name="Text Box 6942">
          <a:extLst>
            <a:ext uri="{FF2B5EF4-FFF2-40B4-BE49-F238E27FC236}">
              <a16:creationId xmlns:a16="http://schemas.microsoft.com/office/drawing/2014/main" id="{17D6E081-654B-4974-AEFC-CDBAB7010E64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1" name="Text Box 6942">
          <a:extLst>
            <a:ext uri="{FF2B5EF4-FFF2-40B4-BE49-F238E27FC236}">
              <a16:creationId xmlns:a16="http://schemas.microsoft.com/office/drawing/2014/main" id="{E0DCCDC6-A1C7-45BA-A7D0-B03B0DD62E7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2" name="Text Box 6942">
          <a:extLst>
            <a:ext uri="{FF2B5EF4-FFF2-40B4-BE49-F238E27FC236}">
              <a16:creationId xmlns:a16="http://schemas.microsoft.com/office/drawing/2014/main" id="{470627AD-F706-4A69-8033-08C82114C62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3" name="Text Box 6942">
          <a:extLst>
            <a:ext uri="{FF2B5EF4-FFF2-40B4-BE49-F238E27FC236}">
              <a16:creationId xmlns:a16="http://schemas.microsoft.com/office/drawing/2014/main" id="{1486AA48-2825-44AF-A460-C04A4895707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4" name="Text Box 6942">
          <a:extLst>
            <a:ext uri="{FF2B5EF4-FFF2-40B4-BE49-F238E27FC236}">
              <a16:creationId xmlns:a16="http://schemas.microsoft.com/office/drawing/2014/main" id="{CE41BA72-BBA0-4524-913D-EF67570A7B3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5" name="Text Box 6942">
          <a:extLst>
            <a:ext uri="{FF2B5EF4-FFF2-40B4-BE49-F238E27FC236}">
              <a16:creationId xmlns:a16="http://schemas.microsoft.com/office/drawing/2014/main" id="{3EAF18B0-8EF0-4D34-9456-588F0F9AAE1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6" name="Text Box 6942">
          <a:extLst>
            <a:ext uri="{FF2B5EF4-FFF2-40B4-BE49-F238E27FC236}">
              <a16:creationId xmlns:a16="http://schemas.microsoft.com/office/drawing/2014/main" id="{A040D340-50CF-4463-BEFE-9571C46D44A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7" name="Text Box 6942">
          <a:extLst>
            <a:ext uri="{FF2B5EF4-FFF2-40B4-BE49-F238E27FC236}">
              <a16:creationId xmlns:a16="http://schemas.microsoft.com/office/drawing/2014/main" id="{806ECBF8-AE9F-4B80-8018-8546BE037DF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8" name="Text Box 6942">
          <a:extLst>
            <a:ext uri="{FF2B5EF4-FFF2-40B4-BE49-F238E27FC236}">
              <a16:creationId xmlns:a16="http://schemas.microsoft.com/office/drawing/2014/main" id="{4610E30A-09FF-4C72-AFE0-6606F249599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09" name="Text Box 6942">
          <a:extLst>
            <a:ext uri="{FF2B5EF4-FFF2-40B4-BE49-F238E27FC236}">
              <a16:creationId xmlns:a16="http://schemas.microsoft.com/office/drawing/2014/main" id="{AD283144-893E-4849-B408-EF6418B8D3C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10" name="Text Box 6942">
          <a:extLst>
            <a:ext uri="{FF2B5EF4-FFF2-40B4-BE49-F238E27FC236}">
              <a16:creationId xmlns:a16="http://schemas.microsoft.com/office/drawing/2014/main" id="{65572A88-467D-438B-8132-65ADD6916EA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688239</xdr:rowOff>
    </xdr:to>
    <xdr:sp macro="" textlink="">
      <xdr:nvSpPr>
        <xdr:cNvPr id="211" name="Text Box 6942">
          <a:extLst>
            <a:ext uri="{FF2B5EF4-FFF2-40B4-BE49-F238E27FC236}">
              <a16:creationId xmlns:a16="http://schemas.microsoft.com/office/drawing/2014/main" id="{0E0A89D5-C134-40AD-B224-EF5CA3E74F43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678714</xdr:rowOff>
    </xdr:to>
    <xdr:sp macro="" textlink="">
      <xdr:nvSpPr>
        <xdr:cNvPr id="212" name="Text Box 6942">
          <a:extLst>
            <a:ext uri="{FF2B5EF4-FFF2-40B4-BE49-F238E27FC236}">
              <a16:creationId xmlns:a16="http://schemas.microsoft.com/office/drawing/2014/main" id="{9DC254E3-1581-4E7D-8111-BFBD10DA753B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13" name="Text Box 6942">
          <a:extLst>
            <a:ext uri="{FF2B5EF4-FFF2-40B4-BE49-F238E27FC236}">
              <a16:creationId xmlns:a16="http://schemas.microsoft.com/office/drawing/2014/main" id="{12D2122F-FB38-4804-B1E3-082355D059B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14" name="Text Box 6942">
          <a:extLst>
            <a:ext uri="{FF2B5EF4-FFF2-40B4-BE49-F238E27FC236}">
              <a16:creationId xmlns:a16="http://schemas.microsoft.com/office/drawing/2014/main" id="{39401714-8840-44AC-8F23-554D46930F5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15" name="Text Box 6942">
          <a:extLst>
            <a:ext uri="{FF2B5EF4-FFF2-40B4-BE49-F238E27FC236}">
              <a16:creationId xmlns:a16="http://schemas.microsoft.com/office/drawing/2014/main" id="{65E07E70-195A-4CF9-B15F-2A919AF31B0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16" name="Text Box 6942">
          <a:extLst>
            <a:ext uri="{FF2B5EF4-FFF2-40B4-BE49-F238E27FC236}">
              <a16:creationId xmlns:a16="http://schemas.microsoft.com/office/drawing/2014/main" id="{9F92C036-4F78-405F-B1BD-342B7CCDAF6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217" name="Text Box 6942">
          <a:extLst>
            <a:ext uri="{FF2B5EF4-FFF2-40B4-BE49-F238E27FC236}">
              <a16:creationId xmlns:a16="http://schemas.microsoft.com/office/drawing/2014/main" id="{BCE8D92A-25AA-4EFB-A90E-52BB1A85D00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18" name="Text Box 6942">
          <a:extLst>
            <a:ext uri="{FF2B5EF4-FFF2-40B4-BE49-F238E27FC236}">
              <a16:creationId xmlns:a16="http://schemas.microsoft.com/office/drawing/2014/main" id="{CAD47990-B029-4E1A-9BBB-19EEB622683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19" name="Text Box 6942">
          <a:extLst>
            <a:ext uri="{FF2B5EF4-FFF2-40B4-BE49-F238E27FC236}">
              <a16:creationId xmlns:a16="http://schemas.microsoft.com/office/drawing/2014/main" id="{27FE9177-2DA2-4612-904B-D7804CF8855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0" name="Text Box 6942">
          <a:extLst>
            <a:ext uri="{FF2B5EF4-FFF2-40B4-BE49-F238E27FC236}">
              <a16:creationId xmlns:a16="http://schemas.microsoft.com/office/drawing/2014/main" id="{7991C052-237A-496F-978C-80FB3C3D8C5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1" name="Text Box 6942">
          <a:extLst>
            <a:ext uri="{FF2B5EF4-FFF2-40B4-BE49-F238E27FC236}">
              <a16:creationId xmlns:a16="http://schemas.microsoft.com/office/drawing/2014/main" id="{F5534AC2-2C10-48CD-91B6-F54DBFAA5F1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142181</xdr:rowOff>
    </xdr:to>
    <xdr:sp macro="" textlink="">
      <xdr:nvSpPr>
        <xdr:cNvPr id="222" name="Text Box 6942">
          <a:extLst>
            <a:ext uri="{FF2B5EF4-FFF2-40B4-BE49-F238E27FC236}">
              <a16:creationId xmlns:a16="http://schemas.microsoft.com/office/drawing/2014/main" id="{A88722CC-F680-428A-894A-30BE8F2D5E4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223" name="Text Box 6942">
          <a:extLst>
            <a:ext uri="{FF2B5EF4-FFF2-40B4-BE49-F238E27FC236}">
              <a16:creationId xmlns:a16="http://schemas.microsoft.com/office/drawing/2014/main" id="{19708DD8-8A0F-4DBE-BB78-B99D5475CE5D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224" name="Text Box 6942">
          <a:extLst>
            <a:ext uri="{FF2B5EF4-FFF2-40B4-BE49-F238E27FC236}">
              <a16:creationId xmlns:a16="http://schemas.microsoft.com/office/drawing/2014/main" id="{84C2E1AA-70AC-41DF-83AF-0423483AAD42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5" name="Text Box 6942">
          <a:extLst>
            <a:ext uri="{FF2B5EF4-FFF2-40B4-BE49-F238E27FC236}">
              <a16:creationId xmlns:a16="http://schemas.microsoft.com/office/drawing/2014/main" id="{D346A42A-C213-4CC1-B6A1-4478F69E123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6" name="Text Box 6942">
          <a:extLst>
            <a:ext uri="{FF2B5EF4-FFF2-40B4-BE49-F238E27FC236}">
              <a16:creationId xmlns:a16="http://schemas.microsoft.com/office/drawing/2014/main" id="{546FF151-CF32-4498-844A-A4614900E41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7" name="Text Box 6942">
          <a:extLst>
            <a:ext uri="{FF2B5EF4-FFF2-40B4-BE49-F238E27FC236}">
              <a16:creationId xmlns:a16="http://schemas.microsoft.com/office/drawing/2014/main" id="{6B069A63-E07B-4D46-A2D7-F5923BD7D8A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8" name="Text Box 6942">
          <a:extLst>
            <a:ext uri="{FF2B5EF4-FFF2-40B4-BE49-F238E27FC236}">
              <a16:creationId xmlns:a16="http://schemas.microsoft.com/office/drawing/2014/main" id="{BD1463AE-72A4-4F31-992F-1FB9C6F37A9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29" name="Text Box 6942">
          <a:extLst>
            <a:ext uri="{FF2B5EF4-FFF2-40B4-BE49-F238E27FC236}">
              <a16:creationId xmlns:a16="http://schemas.microsoft.com/office/drawing/2014/main" id="{EA2480AF-3A52-416A-8992-E9462C18C42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0" name="Text Box 6942">
          <a:extLst>
            <a:ext uri="{FF2B5EF4-FFF2-40B4-BE49-F238E27FC236}">
              <a16:creationId xmlns:a16="http://schemas.microsoft.com/office/drawing/2014/main" id="{9821CB71-ADC5-4373-A2B8-9DF10194FF6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1" name="Text Box 6942">
          <a:extLst>
            <a:ext uri="{FF2B5EF4-FFF2-40B4-BE49-F238E27FC236}">
              <a16:creationId xmlns:a16="http://schemas.microsoft.com/office/drawing/2014/main" id="{F35190E8-F499-4721-A1F6-5CD2A1AE640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2" name="Text Box 6942">
          <a:extLst>
            <a:ext uri="{FF2B5EF4-FFF2-40B4-BE49-F238E27FC236}">
              <a16:creationId xmlns:a16="http://schemas.microsoft.com/office/drawing/2014/main" id="{F922C565-9DA6-4333-82AD-DBCFCC71622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3" name="Text Box 6942">
          <a:extLst>
            <a:ext uri="{FF2B5EF4-FFF2-40B4-BE49-F238E27FC236}">
              <a16:creationId xmlns:a16="http://schemas.microsoft.com/office/drawing/2014/main" id="{575B735D-9215-4FB8-8E4F-87AEFE1DF0A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4" name="Text Box 6942">
          <a:extLst>
            <a:ext uri="{FF2B5EF4-FFF2-40B4-BE49-F238E27FC236}">
              <a16:creationId xmlns:a16="http://schemas.microsoft.com/office/drawing/2014/main" id="{6AE036C0-2615-4DBB-9C81-EAB9BD0AD62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235" name="Text Box 6942">
          <a:extLst>
            <a:ext uri="{FF2B5EF4-FFF2-40B4-BE49-F238E27FC236}">
              <a16:creationId xmlns:a16="http://schemas.microsoft.com/office/drawing/2014/main" id="{28369C81-D88C-4155-8F34-2448DA151D60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236" name="Text Box 6942">
          <a:extLst>
            <a:ext uri="{FF2B5EF4-FFF2-40B4-BE49-F238E27FC236}">
              <a16:creationId xmlns:a16="http://schemas.microsoft.com/office/drawing/2014/main" id="{B8D2FEB1-4C9C-4DCD-AF8A-A1EAE41B7964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7" name="Text Box 6942">
          <a:extLst>
            <a:ext uri="{FF2B5EF4-FFF2-40B4-BE49-F238E27FC236}">
              <a16:creationId xmlns:a16="http://schemas.microsoft.com/office/drawing/2014/main" id="{79F4C52D-D225-4665-8378-7C09266C763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8" name="Text Box 6942">
          <a:extLst>
            <a:ext uri="{FF2B5EF4-FFF2-40B4-BE49-F238E27FC236}">
              <a16:creationId xmlns:a16="http://schemas.microsoft.com/office/drawing/2014/main" id="{40298CE3-A678-45FE-A5D2-507734E128E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39" name="Text Box 6942">
          <a:extLst>
            <a:ext uri="{FF2B5EF4-FFF2-40B4-BE49-F238E27FC236}">
              <a16:creationId xmlns:a16="http://schemas.microsoft.com/office/drawing/2014/main" id="{CF078FCD-527C-42E5-AB72-937E20B101E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40" name="Text Box 6942">
          <a:extLst>
            <a:ext uri="{FF2B5EF4-FFF2-40B4-BE49-F238E27FC236}">
              <a16:creationId xmlns:a16="http://schemas.microsoft.com/office/drawing/2014/main" id="{88589BDF-4DE7-4DA1-94AB-7A25A081409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41" name="Text Box 6942">
          <a:extLst>
            <a:ext uri="{FF2B5EF4-FFF2-40B4-BE49-F238E27FC236}">
              <a16:creationId xmlns:a16="http://schemas.microsoft.com/office/drawing/2014/main" id="{FC533328-7B62-4F33-B7DD-0482ECC7858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42" name="Text Box 6942">
          <a:extLst>
            <a:ext uri="{FF2B5EF4-FFF2-40B4-BE49-F238E27FC236}">
              <a16:creationId xmlns:a16="http://schemas.microsoft.com/office/drawing/2014/main" id="{56C4E38F-3E1F-4167-9241-BF814239A0E0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43" name="Text Box 6942">
          <a:extLst>
            <a:ext uri="{FF2B5EF4-FFF2-40B4-BE49-F238E27FC236}">
              <a16:creationId xmlns:a16="http://schemas.microsoft.com/office/drawing/2014/main" id="{6F475D86-FB26-4815-B7C0-B0CFDCA57746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44" name="Text Box 6942">
          <a:extLst>
            <a:ext uri="{FF2B5EF4-FFF2-40B4-BE49-F238E27FC236}">
              <a16:creationId xmlns:a16="http://schemas.microsoft.com/office/drawing/2014/main" id="{CCAF966D-D106-4486-88EF-5741B5A7B0F5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45" name="Text Box 6942">
          <a:extLst>
            <a:ext uri="{FF2B5EF4-FFF2-40B4-BE49-F238E27FC236}">
              <a16:creationId xmlns:a16="http://schemas.microsoft.com/office/drawing/2014/main" id="{2D50CE54-C98B-44CA-81DC-48BCCD13A4AB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46" name="Text Box 6942">
          <a:extLst>
            <a:ext uri="{FF2B5EF4-FFF2-40B4-BE49-F238E27FC236}">
              <a16:creationId xmlns:a16="http://schemas.microsoft.com/office/drawing/2014/main" id="{D7735FB9-B2A5-4F78-A5E4-0E062FAC32B7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49" name="Text Box 6942">
          <a:extLst>
            <a:ext uri="{FF2B5EF4-FFF2-40B4-BE49-F238E27FC236}">
              <a16:creationId xmlns:a16="http://schemas.microsoft.com/office/drawing/2014/main" id="{44394479-4A50-47A0-AE5C-DBE6E60EAA79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0" name="Text Box 6942">
          <a:extLst>
            <a:ext uri="{FF2B5EF4-FFF2-40B4-BE49-F238E27FC236}">
              <a16:creationId xmlns:a16="http://schemas.microsoft.com/office/drawing/2014/main" id="{E20DA9FC-606B-499B-ACF4-D4CD2692CC35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1" name="Text Box 6942">
          <a:extLst>
            <a:ext uri="{FF2B5EF4-FFF2-40B4-BE49-F238E27FC236}">
              <a16:creationId xmlns:a16="http://schemas.microsoft.com/office/drawing/2014/main" id="{32419DF4-977F-4672-84B2-02E05552951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2" name="Text Box 6942">
          <a:extLst>
            <a:ext uri="{FF2B5EF4-FFF2-40B4-BE49-F238E27FC236}">
              <a16:creationId xmlns:a16="http://schemas.microsoft.com/office/drawing/2014/main" id="{013CD4D2-5EA3-4887-B32C-5C6E79EC5220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3" name="Text Box 6942">
          <a:extLst>
            <a:ext uri="{FF2B5EF4-FFF2-40B4-BE49-F238E27FC236}">
              <a16:creationId xmlns:a16="http://schemas.microsoft.com/office/drawing/2014/main" id="{F37A353E-6971-463D-A88D-3BE1A2E6D45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4" name="Text Box 6942">
          <a:extLst>
            <a:ext uri="{FF2B5EF4-FFF2-40B4-BE49-F238E27FC236}">
              <a16:creationId xmlns:a16="http://schemas.microsoft.com/office/drawing/2014/main" id="{AB6B897C-67FD-4441-9BEC-56C8A2E836D7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5" name="Text Box 6942">
          <a:extLst>
            <a:ext uri="{FF2B5EF4-FFF2-40B4-BE49-F238E27FC236}">
              <a16:creationId xmlns:a16="http://schemas.microsoft.com/office/drawing/2014/main" id="{07BA0FD9-208B-448D-8F1B-F9900685D106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6" name="Text Box 6942">
          <a:extLst>
            <a:ext uri="{FF2B5EF4-FFF2-40B4-BE49-F238E27FC236}">
              <a16:creationId xmlns:a16="http://schemas.microsoft.com/office/drawing/2014/main" id="{C37E1AA2-ACCD-4ECE-A918-67FAE64582FB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7" name="Text Box 6942">
          <a:extLst>
            <a:ext uri="{FF2B5EF4-FFF2-40B4-BE49-F238E27FC236}">
              <a16:creationId xmlns:a16="http://schemas.microsoft.com/office/drawing/2014/main" id="{DEEABECC-CA81-4B18-B057-2BD0DC292417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58" name="Text Box 6942">
          <a:extLst>
            <a:ext uri="{FF2B5EF4-FFF2-40B4-BE49-F238E27FC236}">
              <a16:creationId xmlns:a16="http://schemas.microsoft.com/office/drawing/2014/main" id="{59C56E79-866C-4192-8135-F4813C6DBD36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61" name="Text Box 6942">
          <a:extLst>
            <a:ext uri="{FF2B5EF4-FFF2-40B4-BE49-F238E27FC236}">
              <a16:creationId xmlns:a16="http://schemas.microsoft.com/office/drawing/2014/main" id="{1A0E1A0F-C822-4AE6-A785-AE914A00BE9E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62" name="Text Box 6942">
          <a:extLst>
            <a:ext uri="{FF2B5EF4-FFF2-40B4-BE49-F238E27FC236}">
              <a16:creationId xmlns:a16="http://schemas.microsoft.com/office/drawing/2014/main" id="{D08EDAA9-03AE-4E83-AD7B-4C1F48254B2D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63" name="Text Box 6942">
          <a:extLst>
            <a:ext uri="{FF2B5EF4-FFF2-40B4-BE49-F238E27FC236}">
              <a16:creationId xmlns:a16="http://schemas.microsoft.com/office/drawing/2014/main" id="{F15AE7E8-801F-44D3-8D2D-94031C73ECAD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697762</xdr:rowOff>
    </xdr:to>
    <xdr:sp macro="" textlink="">
      <xdr:nvSpPr>
        <xdr:cNvPr id="265" name="Text Box 6942">
          <a:extLst>
            <a:ext uri="{FF2B5EF4-FFF2-40B4-BE49-F238E27FC236}">
              <a16:creationId xmlns:a16="http://schemas.microsoft.com/office/drawing/2014/main" id="{1F1A9D65-1B86-452B-86D5-AE98385D3273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66" name="Text Box 6942">
          <a:extLst>
            <a:ext uri="{FF2B5EF4-FFF2-40B4-BE49-F238E27FC236}">
              <a16:creationId xmlns:a16="http://schemas.microsoft.com/office/drawing/2014/main" id="{22278D2E-CC9C-4E83-9C6F-2CF18223ED4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67" name="Text Box 6942">
          <a:extLst>
            <a:ext uri="{FF2B5EF4-FFF2-40B4-BE49-F238E27FC236}">
              <a16:creationId xmlns:a16="http://schemas.microsoft.com/office/drawing/2014/main" id="{5A810DA2-69B9-494E-A9C1-8781D2AE630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68" name="Text Box 6942">
          <a:extLst>
            <a:ext uri="{FF2B5EF4-FFF2-40B4-BE49-F238E27FC236}">
              <a16:creationId xmlns:a16="http://schemas.microsoft.com/office/drawing/2014/main" id="{C802B67B-A26D-42A4-AB34-C5A967C2DBD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69" name="Text Box 6942">
          <a:extLst>
            <a:ext uri="{FF2B5EF4-FFF2-40B4-BE49-F238E27FC236}">
              <a16:creationId xmlns:a16="http://schemas.microsoft.com/office/drawing/2014/main" id="{94B6EAEF-D1AF-4990-80A7-82597619AE9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0" name="Text Box 6942">
          <a:extLst>
            <a:ext uri="{FF2B5EF4-FFF2-40B4-BE49-F238E27FC236}">
              <a16:creationId xmlns:a16="http://schemas.microsoft.com/office/drawing/2014/main" id="{ED6F8B5B-5096-40C6-AB83-CE569CE6A95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271" name="Text Box 6942">
          <a:extLst>
            <a:ext uri="{FF2B5EF4-FFF2-40B4-BE49-F238E27FC236}">
              <a16:creationId xmlns:a16="http://schemas.microsoft.com/office/drawing/2014/main" id="{03D984D1-419D-4954-BDE7-A7C97EF02865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272" name="Text Box 6942">
          <a:extLst>
            <a:ext uri="{FF2B5EF4-FFF2-40B4-BE49-F238E27FC236}">
              <a16:creationId xmlns:a16="http://schemas.microsoft.com/office/drawing/2014/main" id="{2FEC4975-5E5B-48EE-B138-E5D5CE386D7F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3" name="Text Box 6942">
          <a:extLst>
            <a:ext uri="{FF2B5EF4-FFF2-40B4-BE49-F238E27FC236}">
              <a16:creationId xmlns:a16="http://schemas.microsoft.com/office/drawing/2014/main" id="{B223603D-2C39-49DB-83E9-D9614ADADB0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4" name="Text Box 6942">
          <a:extLst>
            <a:ext uri="{FF2B5EF4-FFF2-40B4-BE49-F238E27FC236}">
              <a16:creationId xmlns:a16="http://schemas.microsoft.com/office/drawing/2014/main" id="{1081B53C-F16D-46DA-A954-96DBB279FEE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5" name="Text Box 6942">
          <a:extLst>
            <a:ext uri="{FF2B5EF4-FFF2-40B4-BE49-F238E27FC236}">
              <a16:creationId xmlns:a16="http://schemas.microsoft.com/office/drawing/2014/main" id="{C976578E-F661-413F-8ABE-D2A251B63CA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6" name="Text Box 6942">
          <a:extLst>
            <a:ext uri="{FF2B5EF4-FFF2-40B4-BE49-F238E27FC236}">
              <a16:creationId xmlns:a16="http://schemas.microsoft.com/office/drawing/2014/main" id="{56FD71F7-B547-41D1-8CE8-968AB9C799A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7" name="Text Box 6942">
          <a:extLst>
            <a:ext uri="{FF2B5EF4-FFF2-40B4-BE49-F238E27FC236}">
              <a16:creationId xmlns:a16="http://schemas.microsoft.com/office/drawing/2014/main" id="{80563731-1B74-42D4-8B5C-EA8FFDE3AA4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8" name="Text Box 6942">
          <a:extLst>
            <a:ext uri="{FF2B5EF4-FFF2-40B4-BE49-F238E27FC236}">
              <a16:creationId xmlns:a16="http://schemas.microsoft.com/office/drawing/2014/main" id="{EF0F8FDF-07F9-4BB2-8F05-D154FE984A7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79" name="Text Box 6942">
          <a:extLst>
            <a:ext uri="{FF2B5EF4-FFF2-40B4-BE49-F238E27FC236}">
              <a16:creationId xmlns:a16="http://schemas.microsoft.com/office/drawing/2014/main" id="{2ABF80FB-FCD2-4543-A6B1-AD12B6C71D9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0" name="Text Box 6942">
          <a:extLst>
            <a:ext uri="{FF2B5EF4-FFF2-40B4-BE49-F238E27FC236}">
              <a16:creationId xmlns:a16="http://schemas.microsoft.com/office/drawing/2014/main" id="{91117FCF-4308-4CF9-8F94-30777E342E3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1" name="Text Box 6942">
          <a:extLst>
            <a:ext uri="{FF2B5EF4-FFF2-40B4-BE49-F238E27FC236}">
              <a16:creationId xmlns:a16="http://schemas.microsoft.com/office/drawing/2014/main" id="{350DEABB-7F60-44FE-8A89-3325CADDE54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2" name="Text Box 6942">
          <a:extLst>
            <a:ext uri="{FF2B5EF4-FFF2-40B4-BE49-F238E27FC236}">
              <a16:creationId xmlns:a16="http://schemas.microsoft.com/office/drawing/2014/main" id="{12E215D1-E1B1-4DA6-8AD1-C29CE2CB9BE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43166</xdr:rowOff>
    </xdr:to>
    <xdr:sp macro="" textlink="">
      <xdr:nvSpPr>
        <xdr:cNvPr id="283" name="Text Box 6942">
          <a:extLst>
            <a:ext uri="{FF2B5EF4-FFF2-40B4-BE49-F238E27FC236}">
              <a16:creationId xmlns:a16="http://schemas.microsoft.com/office/drawing/2014/main" id="{4C72315F-4CEE-42D1-B658-B87F3F803F39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11</xdr:row>
      <xdr:rowOff>24116</xdr:rowOff>
    </xdr:to>
    <xdr:sp macro="" textlink="">
      <xdr:nvSpPr>
        <xdr:cNvPr id="284" name="Text Box 6942">
          <a:extLst>
            <a:ext uri="{FF2B5EF4-FFF2-40B4-BE49-F238E27FC236}">
              <a16:creationId xmlns:a16="http://schemas.microsoft.com/office/drawing/2014/main" id="{CC7D9673-036E-42F1-B487-A3CD8D16B278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5" name="Text Box 6942">
          <a:extLst>
            <a:ext uri="{FF2B5EF4-FFF2-40B4-BE49-F238E27FC236}">
              <a16:creationId xmlns:a16="http://schemas.microsoft.com/office/drawing/2014/main" id="{D830A939-04CF-4A41-9416-AA0F8C1F707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6" name="Text Box 6942">
          <a:extLst>
            <a:ext uri="{FF2B5EF4-FFF2-40B4-BE49-F238E27FC236}">
              <a16:creationId xmlns:a16="http://schemas.microsoft.com/office/drawing/2014/main" id="{3924CFAF-0BC0-4A76-B614-581E6E7A666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7" name="Text Box 6942">
          <a:extLst>
            <a:ext uri="{FF2B5EF4-FFF2-40B4-BE49-F238E27FC236}">
              <a16:creationId xmlns:a16="http://schemas.microsoft.com/office/drawing/2014/main" id="{7D46ED2B-3DE2-48C0-B069-ED555A94EB7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8" name="Text Box 6942">
          <a:extLst>
            <a:ext uri="{FF2B5EF4-FFF2-40B4-BE49-F238E27FC236}">
              <a16:creationId xmlns:a16="http://schemas.microsoft.com/office/drawing/2014/main" id="{2476D8F5-540D-4099-8DD5-1B4402440A7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162270</xdr:rowOff>
    </xdr:to>
    <xdr:sp macro="" textlink="">
      <xdr:nvSpPr>
        <xdr:cNvPr id="289" name="Text Box 6942">
          <a:extLst>
            <a:ext uri="{FF2B5EF4-FFF2-40B4-BE49-F238E27FC236}">
              <a16:creationId xmlns:a16="http://schemas.microsoft.com/office/drawing/2014/main" id="{D4C23DA2-122B-4605-B8ED-7A1D78D1A98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14" name="Text Box 6942">
          <a:extLst>
            <a:ext uri="{FF2B5EF4-FFF2-40B4-BE49-F238E27FC236}">
              <a16:creationId xmlns:a16="http://schemas.microsoft.com/office/drawing/2014/main" id="{59F6ABD5-4919-40E2-AAD8-6C490D1C691F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15" name="Text Box 6942">
          <a:extLst>
            <a:ext uri="{FF2B5EF4-FFF2-40B4-BE49-F238E27FC236}">
              <a16:creationId xmlns:a16="http://schemas.microsoft.com/office/drawing/2014/main" id="{D8855FF5-5A6A-4EE3-BA09-322A087B6A4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16" name="Text Box 6942">
          <a:extLst>
            <a:ext uri="{FF2B5EF4-FFF2-40B4-BE49-F238E27FC236}">
              <a16:creationId xmlns:a16="http://schemas.microsoft.com/office/drawing/2014/main" id="{284ADD92-424A-47E4-8687-DE5DAFED5097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17" name="Text Box 6942">
          <a:extLst>
            <a:ext uri="{FF2B5EF4-FFF2-40B4-BE49-F238E27FC236}">
              <a16:creationId xmlns:a16="http://schemas.microsoft.com/office/drawing/2014/main" id="{7CCB21A5-6261-4AB4-8677-5DB95A652C4B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18" name="Text Box 6942">
          <a:extLst>
            <a:ext uri="{FF2B5EF4-FFF2-40B4-BE49-F238E27FC236}">
              <a16:creationId xmlns:a16="http://schemas.microsoft.com/office/drawing/2014/main" id="{6E5E63F1-DDEE-4C36-B021-C9E8110AEDFC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10</xdr:row>
      <xdr:rowOff>688236</xdr:rowOff>
    </xdr:to>
    <xdr:sp macro="" textlink="">
      <xdr:nvSpPr>
        <xdr:cNvPr id="319" name="Text Box 6942">
          <a:extLst>
            <a:ext uri="{FF2B5EF4-FFF2-40B4-BE49-F238E27FC236}">
              <a16:creationId xmlns:a16="http://schemas.microsoft.com/office/drawing/2014/main" id="{A5E49E15-F9E1-4DF0-B459-843584EED090}"/>
            </a:ext>
          </a:extLst>
        </xdr:cNvPr>
        <xdr:cNvSpPr txBox="1">
          <a:spLocks noChangeArrowheads="1"/>
        </xdr:cNvSpPr>
      </xdr:nvSpPr>
      <xdr:spPr bwMode="auto">
        <a:xfrm>
          <a:off x="1575435" y="5166360"/>
          <a:ext cx="85725" cy="43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10</xdr:row>
      <xdr:rowOff>678711</xdr:rowOff>
    </xdr:to>
    <xdr:sp macro="" textlink="">
      <xdr:nvSpPr>
        <xdr:cNvPr id="320" name="Text Box 6942">
          <a:extLst>
            <a:ext uri="{FF2B5EF4-FFF2-40B4-BE49-F238E27FC236}">
              <a16:creationId xmlns:a16="http://schemas.microsoft.com/office/drawing/2014/main" id="{51A14A18-0FAB-48CA-A7DB-66BC323DCD6D}"/>
            </a:ext>
          </a:extLst>
        </xdr:cNvPr>
        <xdr:cNvSpPr txBox="1">
          <a:spLocks noChangeArrowheads="1"/>
        </xdr:cNvSpPr>
      </xdr:nvSpPr>
      <xdr:spPr bwMode="auto">
        <a:xfrm>
          <a:off x="1575435" y="5166360"/>
          <a:ext cx="85725" cy="42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1" name="Text Box 6942">
          <a:extLst>
            <a:ext uri="{FF2B5EF4-FFF2-40B4-BE49-F238E27FC236}">
              <a16:creationId xmlns:a16="http://schemas.microsoft.com/office/drawing/2014/main" id="{DD104047-7E1A-434A-BF2C-11106BA0BB2D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2" name="Text Box 6942">
          <a:extLst>
            <a:ext uri="{FF2B5EF4-FFF2-40B4-BE49-F238E27FC236}">
              <a16:creationId xmlns:a16="http://schemas.microsoft.com/office/drawing/2014/main" id="{69D7A496-7C21-4D30-9B0A-05C4BA6A1B85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3" name="Text Box 6942">
          <a:extLst>
            <a:ext uri="{FF2B5EF4-FFF2-40B4-BE49-F238E27FC236}">
              <a16:creationId xmlns:a16="http://schemas.microsoft.com/office/drawing/2014/main" id="{4154133A-956C-42E9-8DD2-DC7FF3C8929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4" name="Text Box 6942">
          <a:extLst>
            <a:ext uri="{FF2B5EF4-FFF2-40B4-BE49-F238E27FC236}">
              <a16:creationId xmlns:a16="http://schemas.microsoft.com/office/drawing/2014/main" id="{119775E1-9F64-4E7C-B18C-6627921ECCF4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5" name="Text Box 6942">
          <a:extLst>
            <a:ext uri="{FF2B5EF4-FFF2-40B4-BE49-F238E27FC236}">
              <a16:creationId xmlns:a16="http://schemas.microsoft.com/office/drawing/2014/main" id="{F9134BF7-E66D-4271-8929-800C962B07A6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6" name="Text Box 6942">
          <a:extLst>
            <a:ext uri="{FF2B5EF4-FFF2-40B4-BE49-F238E27FC236}">
              <a16:creationId xmlns:a16="http://schemas.microsoft.com/office/drawing/2014/main" id="{C9CD4286-E258-4CC6-862D-75AB052FE781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7" name="Text Box 6942">
          <a:extLst>
            <a:ext uri="{FF2B5EF4-FFF2-40B4-BE49-F238E27FC236}">
              <a16:creationId xmlns:a16="http://schemas.microsoft.com/office/drawing/2014/main" id="{EDFDFC25-2E3A-4E9E-8758-BACD8E4EC00B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8" name="Text Box 6942">
          <a:extLst>
            <a:ext uri="{FF2B5EF4-FFF2-40B4-BE49-F238E27FC236}">
              <a16:creationId xmlns:a16="http://schemas.microsoft.com/office/drawing/2014/main" id="{D7DEBA8D-4B13-4786-A2B9-A1B72D009909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29" name="Text Box 6942">
          <a:extLst>
            <a:ext uri="{FF2B5EF4-FFF2-40B4-BE49-F238E27FC236}">
              <a16:creationId xmlns:a16="http://schemas.microsoft.com/office/drawing/2014/main" id="{B08BDA23-5A77-4DA4-9A01-7B437A12B388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30" name="Text Box 6942">
          <a:extLst>
            <a:ext uri="{FF2B5EF4-FFF2-40B4-BE49-F238E27FC236}">
              <a16:creationId xmlns:a16="http://schemas.microsoft.com/office/drawing/2014/main" id="{A78D7836-6D8B-47C0-8215-5FE83AFF1C62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10</xdr:row>
      <xdr:rowOff>688236</xdr:rowOff>
    </xdr:to>
    <xdr:sp macro="" textlink="">
      <xdr:nvSpPr>
        <xdr:cNvPr id="331" name="Text Box 6942">
          <a:extLst>
            <a:ext uri="{FF2B5EF4-FFF2-40B4-BE49-F238E27FC236}">
              <a16:creationId xmlns:a16="http://schemas.microsoft.com/office/drawing/2014/main" id="{FBDC6774-B5FB-48F6-9144-1127E6B495B8}"/>
            </a:ext>
          </a:extLst>
        </xdr:cNvPr>
        <xdr:cNvSpPr txBox="1">
          <a:spLocks noChangeArrowheads="1"/>
        </xdr:cNvSpPr>
      </xdr:nvSpPr>
      <xdr:spPr bwMode="auto">
        <a:xfrm>
          <a:off x="1575435" y="5166360"/>
          <a:ext cx="85725" cy="43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33" name="Text Box 6942">
          <a:extLst>
            <a:ext uri="{FF2B5EF4-FFF2-40B4-BE49-F238E27FC236}">
              <a16:creationId xmlns:a16="http://schemas.microsoft.com/office/drawing/2014/main" id="{ADD13908-B661-4433-8EA3-3631D8344111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34" name="Text Box 6942">
          <a:extLst>
            <a:ext uri="{FF2B5EF4-FFF2-40B4-BE49-F238E27FC236}">
              <a16:creationId xmlns:a16="http://schemas.microsoft.com/office/drawing/2014/main" id="{63724FDA-5D24-4A98-A9AF-91C248A6452E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35" name="Text Box 6942">
          <a:extLst>
            <a:ext uri="{FF2B5EF4-FFF2-40B4-BE49-F238E27FC236}">
              <a16:creationId xmlns:a16="http://schemas.microsoft.com/office/drawing/2014/main" id="{664AF1D6-AAE6-439A-BC3A-527AE6A73406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10</xdr:row>
      <xdr:rowOff>129933</xdr:rowOff>
    </xdr:to>
    <xdr:sp macro="" textlink="">
      <xdr:nvSpPr>
        <xdr:cNvPr id="336" name="Text Box 6942">
          <a:extLst>
            <a:ext uri="{FF2B5EF4-FFF2-40B4-BE49-F238E27FC236}">
              <a16:creationId xmlns:a16="http://schemas.microsoft.com/office/drawing/2014/main" id="{5853692C-0F07-4381-AC0D-F10B7E845E27}"/>
            </a:ext>
          </a:extLst>
        </xdr:cNvPr>
        <xdr:cNvSpPr txBox="1">
          <a:spLocks noChangeArrowheads="1"/>
        </xdr:cNvSpPr>
      </xdr:nvSpPr>
      <xdr:spPr bwMode="auto">
        <a:xfrm>
          <a:off x="1242060" y="51663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38" name="Text Box 6942">
          <a:extLst>
            <a:ext uri="{FF2B5EF4-FFF2-40B4-BE49-F238E27FC236}">
              <a16:creationId xmlns:a16="http://schemas.microsoft.com/office/drawing/2014/main" id="{4F624538-3BE5-4DC2-BCD8-C99C205F2A1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39" name="Text Box 6942">
          <a:extLst>
            <a:ext uri="{FF2B5EF4-FFF2-40B4-BE49-F238E27FC236}">
              <a16:creationId xmlns:a16="http://schemas.microsoft.com/office/drawing/2014/main" id="{F6A00D0F-AED0-4EE9-9434-084DE62194C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0" name="Text Box 6942">
          <a:extLst>
            <a:ext uri="{FF2B5EF4-FFF2-40B4-BE49-F238E27FC236}">
              <a16:creationId xmlns:a16="http://schemas.microsoft.com/office/drawing/2014/main" id="{C67ABB3B-9871-4014-8930-7683EA46319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1" name="Text Box 6942">
          <a:extLst>
            <a:ext uri="{FF2B5EF4-FFF2-40B4-BE49-F238E27FC236}">
              <a16:creationId xmlns:a16="http://schemas.microsoft.com/office/drawing/2014/main" id="{6BC07671-66E7-4EB8-9122-964EA53E0B1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2" name="Text Box 6942">
          <a:extLst>
            <a:ext uri="{FF2B5EF4-FFF2-40B4-BE49-F238E27FC236}">
              <a16:creationId xmlns:a16="http://schemas.microsoft.com/office/drawing/2014/main" id="{868FD586-43ED-4613-8D17-0763BA4FA51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688238</xdr:rowOff>
    </xdr:to>
    <xdr:sp macro="" textlink="">
      <xdr:nvSpPr>
        <xdr:cNvPr id="343" name="Text Box 6942">
          <a:extLst>
            <a:ext uri="{FF2B5EF4-FFF2-40B4-BE49-F238E27FC236}">
              <a16:creationId xmlns:a16="http://schemas.microsoft.com/office/drawing/2014/main" id="{6A7C3661-1234-4036-A5A1-3B663AE6DCED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678713</xdr:rowOff>
    </xdr:to>
    <xdr:sp macro="" textlink="">
      <xdr:nvSpPr>
        <xdr:cNvPr id="344" name="Text Box 6942">
          <a:extLst>
            <a:ext uri="{FF2B5EF4-FFF2-40B4-BE49-F238E27FC236}">
              <a16:creationId xmlns:a16="http://schemas.microsoft.com/office/drawing/2014/main" id="{F6CF91B7-4D2B-4A40-961F-737A9F1D0F35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5" name="Text Box 6942">
          <a:extLst>
            <a:ext uri="{FF2B5EF4-FFF2-40B4-BE49-F238E27FC236}">
              <a16:creationId xmlns:a16="http://schemas.microsoft.com/office/drawing/2014/main" id="{06B48841-1698-454A-B0E7-65274AA3D84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6" name="Text Box 6942">
          <a:extLst>
            <a:ext uri="{FF2B5EF4-FFF2-40B4-BE49-F238E27FC236}">
              <a16:creationId xmlns:a16="http://schemas.microsoft.com/office/drawing/2014/main" id="{A59C682A-7086-493E-8377-F9F034EFF1B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7" name="Text Box 6942">
          <a:extLst>
            <a:ext uri="{FF2B5EF4-FFF2-40B4-BE49-F238E27FC236}">
              <a16:creationId xmlns:a16="http://schemas.microsoft.com/office/drawing/2014/main" id="{C80179CF-DA22-4430-8758-44B14A5E51C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8" name="Text Box 6942">
          <a:extLst>
            <a:ext uri="{FF2B5EF4-FFF2-40B4-BE49-F238E27FC236}">
              <a16:creationId xmlns:a16="http://schemas.microsoft.com/office/drawing/2014/main" id="{87138C1C-6A2C-41E5-9029-56248BF9032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49" name="Text Box 6942">
          <a:extLst>
            <a:ext uri="{FF2B5EF4-FFF2-40B4-BE49-F238E27FC236}">
              <a16:creationId xmlns:a16="http://schemas.microsoft.com/office/drawing/2014/main" id="{825B8F92-9807-4A5F-AF5B-E3BE45E020F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0" name="Text Box 6942">
          <a:extLst>
            <a:ext uri="{FF2B5EF4-FFF2-40B4-BE49-F238E27FC236}">
              <a16:creationId xmlns:a16="http://schemas.microsoft.com/office/drawing/2014/main" id="{C67B4A1E-3A26-4ED4-A84B-13801182399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1" name="Text Box 6942">
          <a:extLst>
            <a:ext uri="{FF2B5EF4-FFF2-40B4-BE49-F238E27FC236}">
              <a16:creationId xmlns:a16="http://schemas.microsoft.com/office/drawing/2014/main" id="{D92CA934-3DB8-4AB5-A33D-8287D3B20EA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2" name="Text Box 6942">
          <a:extLst>
            <a:ext uri="{FF2B5EF4-FFF2-40B4-BE49-F238E27FC236}">
              <a16:creationId xmlns:a16="http://schemas.microsoft.com/office/drawing/2014/main" id="{76588EDA-DE30-4267-946B-1D5CFE8CE90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3" name="Text Box 6942">
          <a:extLst>
            <a:ext uri="{FF2B5EF4-FFF2-40B4-BE49-F238E27FC236}">
              <a16:creationId xmlns:a16="http://schemas.microsoft.com/office/drawing/2014/main" id="{A1189AE4-E2D8-4C02-9848-6B257D47E17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4" name="Text Box 6942">
          <a:extLst>
            <a:ext uri="{FF2B5EF4-FFF2-40B4-BE49-F238E27FC236}">
              <a16:creationId xmlns:a16="http://schemas.microsoft.com/office/drawing/2014/main" id="{8C2C47BD-2979-4D68-9643-87C62F946D5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688238</xdr:rowOff>
    </xdr:to>
    <xdr:sp macro="" textlink="">
      <xdr:nvSpPr>
        <xdr:cNvPr id="355" name="Text Box 6942">
          <a:extLst>
            <a:ext uri="{FF2B5EF4-FFF2-40B4-BE49-F238E27FC236}">
              <a16:creationId xmlns:a16="http://schemas.microsoft.com/office/drawing/2014/main" id="{F17E2CE0-6DF8-4CF8-B23E-3205866892AD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678713</xdr:rowOff>
    </xdr:to>
    <xdr:sp macro="" textlink="">
      <xdr:nvSpPr>
        <xdr:cNvPr id="356" name="Text Box 6942">
          <a:extLst>
            <a:ext uri="{FF2B5EF4-FFF2-40B4-BE49-F238E27FC236}">
              <a16:creationId xmlns:a16="http://schemas.microsoft.com/office/drawing/2014/main" id="{FA75A290-EBA2-4439-B873-9373973B278E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7" name="Text Box 6942">
          <a:extLst>
            <a:ext uri="{FF2B5EF4-FFF2-40B4-BE49-F238E27FC236}">
              <a16:creationId xmlns:a16="http://schemas.microsoft.com/office/drawing/2014/main" id="{26A4060F-87E8-46E0-9AC4-833AB77E332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8" name="Text Box 6942">
          <a:extLst>
            <a:ext uri="{FF2B5EF4-FFF2-40B4-BE49-F238E27FC236}">
              <a16:creationId xmlns:a16="http://schemas.microsoft.com/office/drawing/2014/main" id="{49FBC77D-036D-438E-98E6-0F41A86DFF3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59" name="Text Box 6942">
          <a:extLst>
            <a:ext uri="{FF2B5EF4-FFF2-40B4-BE49-F238E27FC236}">
              <a16:creationId xmlns:a16="http://schemas.microsoft.com/office/drawing/2014/main" id="{42430F93-69E2-4505-9BC9-AC1F94F8689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0" name="Text Box 6942">
          <a:extLst>
            <a:ext uri="{FF2B5EF4-FFF2-40B4-BE49-F238E27FC236}">
              <a16:creationId xmlns:a16="http://schemas.microsoft.com/office/drawing/2014/main" id="{70679ADF-F7DC-46E9-9772-879ADEB680E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1" name="Text Box 6942">
          <a:extLst>
            <a:ext uri="{FF2B5EF4-FFF2-40B4-BE49-F238E27FC236}">
              <a16:creationId xmlns:a16="http://schemas.microsoft.com/office/drawing/2014/main" id="{60FF5CF1-3CA8-4ADE-9B1E-EAEC0866DDD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2" name="Text Box 6942">
          <a:extLst>
            <a:ext uri="{FF2B5EF4-FFF2-40B4-BE49-F238E27FC236}">
              <a16:creationId xmlns:a16="http://schemas.microsoft.com/office/drawing/2014/main" id="{D65B9AD7-2951-4617-893E-06004324256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3" name="Text Box 6942">
          <a:extLst>
            <a:ext uri="{FF2B5EF4-FFF2-40B4-BE49-F238E27FC236}">
              <a16:creationId xmlns:a16="http://schemas.microsoft.com/office/drawing/2014/main" id="{8A8F8CBF-7C48-45ED-B247-D6D6C5B215E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4" name="Text Box 6942">
          <a:extLst>
            <a:ext uri="{FF2B5EF4-FFF2-40B4-BE49-F238E27FC236}">
              <a16:creationId xmlns:a16="http://schemas.microsoft.com/office/drawing/2014/main" id="{6ECB8B17-9E17-4AF6-9EEA-4227291DBC0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5" name="Text Box 6942">
          <a:extLst>
            <a:ext uri="{FF2B5EF4-FFF2-40B4-BE49-F238E27FC236}">
              <a16:creationId xmlns:a16="http://schemas.microsoft.com/office/drawing/2014/main" id="{FFEBDC6B-0B1A-41E8-BEF5-4AF2F1B91A3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6" name="Text Box 6942">
          <a:extLst>
            <a:ext uri="{FF2B5EF4-FFF2-40B4-BE49-F238E27FC236}">
              <a16:creationId xmlns:a16="http://schemas.microsoft.com/office/drawing/2014/main" id="{A4DFF15D-2F4F-485B-B9D0-2F3638DD249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666465</xdr:rowOff>
    </xdr:to>
    <xdr:sp macro="" textlink="">
      <xdr:nvSpPr>
        <xdr:cNvPr id="367" name="Text Box 6942">
          <a:extLst>
            <a:ext uri="{FF2B5EF4-FFF2-40B4-BE49-F238E27FC236}">
              <a16:creationId xmlns:a16="http://schemas.microsoft.com/office/drawing/2014/main" id="{CB106F36-7AD7-4271-8436-8436CD345AA8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656940</xdr:rowOff>
    </xdr:to>
    <xdr:sp macro="" textlink="">
      <xdr:nvSpPr>
        <xdr:cNvPr id="368" name="Text Box 6942">
          <a:extLst>
            <a:ext uri="{FF2B5EF4-FFF2-40B4-BE49-F238E27FC236}">
              <a16:creationId xmlns:a16="http://schemas.microsoft.com/office/drawing/2014/main" id="{72C0412B-0521-48DA-AD37-24EF3E119B5C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69" name="Text Box 6942">
          <a:extLst>
            <a:ext uri="{FF2B5EF4-FFF2-40B4-BE49-F238E27FC236}">
              <a16:creationId xmlns:a16="http://schemas.microsoft.com/office/drawing/2014/main" id="{F49FAD3D-AE05-4C1E-A8AC-0298734FCF5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0" name="Text Box 6942">
          <a:extLst>
            <a:ext uri="{FF2B5EF4-FFF2-40B4-BE49-F238E27FC236}">
              <a16:creationId xmlns:a16="http://schemas.microsoft.com/office/drawing/2014/main" id="{56DBC743-F3C4-47A5-B39A-F9290097C43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1" name="Text Box 6942">
          <a:extLst>
            <a:ext uri="{FF2B5EF4-FFF2-40B4-BE49-F238E27FC236}">
              <a16:creationId xmlns:a16="http://schemas.microsoft.com/office/drawing/2014/main" id="{6970E33C-6535-412E-9F3B-3601949B295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2" name="Text Box 6942">
          <a:extLst>
            <a:ext uri="{FF2B5EF4-FFF2-40B4-BE49-F238E27FC236}">
              <a16:creationId xmlns:a16="http://schemas.microsoft.com/office/drawing/2014/main" id="{A37E4B9B-4C05-4A4A-A9F6-397B86A6556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3" name="Text Box 6942">
          <a:extLst>
            <a:ext uri="{FF2B5EF4-FFF2-40B4-BE49-F238E27FC236}">
              <a16:creationId xmlns:a16="http://schemas.microsoft.com/office/drawing/2014/main" id="{823F2C25-A24D-4643-89C1-F0C0D702799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4" name="Text Box 6942">
          <a:extLst>
            <a:ext uri="{FF2B5EF4-FFF2-40B4-BE49-F238E27FC236}">
              <a16:creationId xmlns:a16="http://schemas.microsoft.com/office/drawing/2014/main" id="{B47533DD-BB04-4933-8EDB-4B7F177CB78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5" name="Text Box 6942">
          <a:extLst>
            <a:ext uri="{FF2B5EF4-FFF2-40B4-BE49-F238E27FC236}">
              <a16:creationId xmlns:a16="http://schemas.microsoft.com/office/drawing/2014/main" id="{DC719E92-97DD-477A-926C-D897FA39BCF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6" name="Text Box 6942">
          <a:extLst>
            <a:ext uri="{FF2B5EF4-FFF2-40B4-BE49-F238E27FC236}">
              <a16:creationId xmlns:a16="http://schemas.microsoft.com/office/drawing/2014/main" id="{F56C0D56-C385-4542-A04A-B418F014BCF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7" name="Text Box 6942">
          <a:extLst>
            <a:ext uri="{FF2B5EF4-FFF2-40B4-BE49-F238E27FC236}">
              <a16:creationId xmlns:a16="http://schemas.microsoft.com/office/drawing/2014/main" id="{520E8A27-ADB1-4084-8E66-7EA8FFF25A3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78" name="Text Box 6942">
          <a:extLst>
            <a:ext uri="{FF2B5EF4-FFF2-40B4-BE49-F238E27FC236}">
              <a16:creationId xmlns:a16="http://schemas.microsoft.com/office/drawing/2014/main" id="{130F9F45-57C2-44DD-B038-6397600407F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666465</xdr:rowOff>
    </xdr:to>
    <xdr:sp macro="" textlink="">
      <xdr:nvSpPr>
        <xdr:cNvPr id="379" name="Text Box 6942">
          <a:extLst>
            <a:ext uri="{FF2B5EF4-FFF2-40B4-BE49-F238E27FC236}">
              <a16:creationId xmlns:a16="http://schemas.microsoft.com/office/drawing/2014/main" id="{5B591A08-451F-4F65-843D-331BA31423BD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656940</xdr:rowOff>
    </xdr:to>
    <xdr:sp macro="" textlink="">
      <xdr:nvSpPr>
        <xdr:cNvPr id="380" name="Text Box 6942">
          <a:extLst>
            <a:ext uri="{FF2B5EF4-FFF2-40B4-BE49-F238E27FC236}">
              <a16:creationId xmlns:a16="http://schemas.microsoft.com/office/drawing/2014/main" id="{72E716F3-3BFB-4818-AEC1-0818990FACAE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1" name="Text Box 6942">
          <a:extLst>
            <a:ext uri="{FF2B5EF4-FFF2-40B4-BE49-F238E27FC236}">
              <a16:creationId xmlns:a16="http://schemas.microsoft.com/office/drawing/2014/main" id="{554E2459-FB20-4C9F-9C70-A39893B9850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2" name="Text Box 6942">
          <a:extLst>
            <a:ext uri="{FF2B5EF4-FFF2-40B4-BE49-F238E27FC236}">
              <a16:creationId xmlns:a16="http://schemas.microsoft.com/office/drawing/2014/main" id="{43EA5897-8F16-451C-8E92-437805722AB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3" name="Text Box 6942">
          <a:extLst>
            <a:ext uri="{FF2B5EF4-FFF2-40B4-BE49-F238E27FC236}">
              <a16:creationId xmlns:a16="http://schemas.microsoft.com/office/drawing/2014/main" id="{A74B13C2-D5BC-47A4-BF4C-57CB0A1A70A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4" name="Text Box 6942">
          <a:extLst>
            <a:ext uri="{FF2B5EF4-FFF2-40B4-BE49-F238E27FC236}">
              <a16:creationId xmlns:a16="http://schemas.microsoft.com/office/drawing/2014/main" id="{C771B25F-30D5-4425-A1C7-88D71B921E7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5" name="Text Box 6942">
          <a:extLst>
            <a:ext uri="{FF2B5EF4-FFF2-40B4-BE49-F238E27FC236}">
              <a16:creationId xmlns:a16="http://schemas.microsoft.com/office/drawing/2014/main" id="{21CB7E18-9ACF-4869-AFC3-95A6D8D184F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6" name="Text Box 6942">
          <a:extLst>
            <a:ext uri="{FF2B5EF4-FFF2-40B4-BE49-F238E27FC236}">
              <a16:creationId xmlns:a16="http://schemas.microsoft.com/office/drawing/2014/main" id="{0922EE90-0098-44D6-98F3-AFC6A84E2C9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7" name="Text Box 6942">
          <a:extLst>
            <a:ext uri="{FF2B5EF4-FFF2-40B4-BE49-F238E27FC236}">
              <a16:creationId xmlns:a16="http://schemas.microsoft.com/office/drawing/2014/main" id="{77A024BA-7D0C-4FED-BAD1-6101D598692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8" name="Text Box 6942">
          <a:extLst>
            <a:ext uri="{FF2B5EF4-FFF2-40B4-BE49-F238E27FC236}">
              <a16:creationId xmlns:a16="http://schemas.microsoft.com/office/drawing/2014/main" id="{453D89ED-B5A8-4A86-823D-0E5A0C71443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89" name="Text Box 6942">
          <a:extLst>
            <a:ext uri="{FF2B5EF4-FFF2-40B4-BE49-F238E27FC236}">
              <a16:creationId xmlns:a16="http://schemas.microsoft.com/office/drawing/2014/main" id="{2ADEB26B-1342-4031-8FB4-F47BE934D3D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0" name="Text Box 6942">
          <a:extLst>
            <a:ext uri="{FF2B5EF4-FFF2-40B4-BE49-F238E27FC236}">
              <a16:creationId xmlns:a16="http://schemas.microsoft.com/office/drawing/2014/main" id="{59FC0A2A-650D-49C1-B5DF-C3F19C8DBC0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688237</xdr:rowOff>
    </xdr:to>
    <xdr:sp macro="" textlink="">
      <xdr:nvSpPr>
        <xdr:cNvPr id="391" name="Text Box 6942">
          <a:extLst>
            <a:ext uri="{FF2B5EF4-FFF2-40B4-BE49-F238E27FC236}">
              <a16:creationId xmlns:a16="http://schemas.microsoft.com/office/drawing/2014/main" id="{D4072C8E-8685-4202-A34A-EAEAC67DBE10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678712</xdr:rowOff>
    </xdr:to>
    <xdr:sp macro="" textlink="">
      <xdr:nvSpPr>
        <xdr:cNvPr id="392" name="Text Box 6942">
          <a:extLst>
            <a:ext uri="{FF2B5EF4-FFF2-40B4-BE49-F238E27FC236}">
              <a16:creationId xmlns:a16="http://schemas.microsoft.com/office/drawing/2014/main" id="{A133E622-E356-47CA-9657-31B9821383B2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3" name="Text Box 6942">
          <a:extLst>
            <a:ext uri="{FF2B5EF4-FFF2-40B4-BE49-F238E27FC236}">
              <a16:creationId xmlns:a16="http://schemas.microsoft.com/office/drawing/2014/main" id="{06470D8A-6034-49AC-8C0D-62560EEB136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4" name="Text Box 6942">
          <a:extLst>
            <a:ext uri="{FF2B5EF4-FFF2-40B4-BE49-F238E27FC236}">
              <a16:creationId xmlns:a16="http://schemas.microsoft.com/office/drawing/2014/main" id="{27DD77FE-A070-42C9-A23F-B3A78EF2C9E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5" name="Text Box 6942">
          <a:extLst>
            <a:ext uri="{FF2B5EF4-FFF2-40B4-BE49-F238E27FC236}">
              <a16:creationId xmlns:a16="http://schemas.microsoft.com/office/drawing/2014/main" id="{872B6331-A70C-4CFE-9770-6741C021BB0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6" name="Text Box 6942">
          <a:extLst>
            <a:ext uri="{FF2B5EF4-FFF2-40B4-BE49-F238E27FC236}">
              <a16:creationId xmlns:a16="http://schemas.microsoft.com/office/drawing/2014/main" id="{BBD43032-5352-41C6-A6CF-B5C9113FA9D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7" name="Text Box 6942">
          <a:extLst>
            <a:ext uri="{FF2B5EF4-FFF2-40B4-BE49-F238E27FC236}">
              <a16:creationId xmlns:a16="http://schemas.microsoft.com/office/drawing/2014/main" id="{FCD84267-7684-4027-968B-4C47F305CAF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8" name="Text Box 6942">
          <a:extLst>
            <a:ext uri="{FF2B5EF4-FFF2-40B4-BE49-F238E27FC236}">
              <a16:creationId xmlns:a16="http://schemas.microsoft.com/office/drawing/2014/main" id="{A82D6F21-A8C3-4535-89CF-A7500B4BEEB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399" name="Text Box 6942">
          <a:extLst>
            <a:ext uri="{FF2B5EF4-FFF2-40B4-BE49-F238E27FC236}">
              <a16:creationId xmlns:a16="http://schemas.microsoft.com/office/drawing/2014/main" id="{F7425D9C-F9D3-4145-9C2C-D45201E9D30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0" name="Text Box 6942">
          <a:extLst>
            <a:ext uri="{FF2B5EF4-FFF2-40B4-BE49-F238E27FC236}">
              <a16:creationId xmlns:a16="http://schemas.microsoft.com/office/drawing/2014/main" id="{4F49D3AC-74C3-4BAB-B383-F37A3DB8CAF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1" name="Text Box 6942">
          <a:extLst>
            <a:ext uri="{FF2B5EF4-FFF2-40B4-BE49-F238E27FC236}">
              <a16:creationId xmlns:a16="http://schemas.microsoft.com/office/drawing/2014/main" id="{62066A1F-7951-45DB-8B1B-C275DA0174D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2" name="Text Box 6942">
          <a:extLst>
            <a:ext uri="{FF2B5EF4-FFF2-40B4-BE49-F238E27FC236}">
              <a16:creationId xmlns:a16="http://schemas.microsoft.com/office/drawing/2014/main" id="{38B692E8-4EF6-4FBA-9218-E440E17F261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688237</xdr:rowOff>
    </xdr:to>
    <xdr:sp macro="" textlink="">
      <xdr:nvSpPr>
        <xdr:cNvPr id="403" name="Text Box 6942">
          <a:extLst>
            <a:ext uri="{FF2B5EF4-FFF2-40B4-BE49-F238E27FC236}">
              <a16:creationId xmlns:a16="http://schemas.microsoft.com/office/drawing/2014/main" id="{F73E488F-0A9B-4B65-8AD0-263E55105F33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678712</xdr:rowOff>
    </xdr:to>
    <xdr:sp macro="" textlink="">
      <xdr:nvSpPr>
        <xdr:cNvPr id="404" name="Text Box 6942">
          <a:extLst>
            <a:ext uri="{FF2B5EF4-FFF2-40B4-BE49-F238E27FC236}">
              <a16:creationId xmlns:a16="http://schemas.microsoft.com/office/drawing/2014/main" id="{FA4D9793-0272-472F-AC51-578FA6812FF6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5" name="Text Box 6942">
          <a:extLst>
            <a:ext uri="{FF2B5EF4-FFF2-40B4-BE49-F238E27FC236}">
              <a16:creationId xmlns:a16="http://schemas.microsoft.com/office/drawing/2014/main" id="{D99E9155-9D87-4DD8-BB13-F66807C1B68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6" name="Text Box 6942">
          <a:extLst>
            <a:ext uri="{FF2B5EF4-FFF2-40B4-BE49-F238E27FC236}">
              <a16:creationId xmlns:a16="http://schemas.microsoft.com/office/drawing/2014/main" id="{05C638DE-187F-4E86-965C-721BB36F6D6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7" name="Text Box 6942">
          <a:extLst>
            <a:ext uri="{FF2B5EF4-FFF2-40B4-BE49-F238E27FC236}">
              <a16:creationId xmlns:a16="http://schemas.microsoft.com/office/drawing/2014/main" id="{BA4EE0E3-9E39-4C24-9A4E-908E006682A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8" name="Text Box 6942">
          <a:extLst>
            <a:ext uri="{FF2B5EF4-FFF2-40B4-BE49-F238E27FC236}">
              <a16:creationId xmlns:a16="http://schemas.microsoft.com/office/drawing/2014/main" id="{C922347D-0525-43EC-955F-3C2C5668C8A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09" name="Text Box 6942">
          <a:extLst>
            <a:ext uri="{FF2B5EF4-FFF2-40B4-BE49-F238E27FC236}">
              <a16:creationId xmlns:a16="http://schemas.microsoft.com/office/drawing/2014/main" id="{DADF5CFD-F102-4D19-A8B7-91F027033FB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0" name="Text Box 6942">
          <a:extLst>
            <a:ext uri="{FF2B5EF4-FFF2-40B4-BE49-F238E27FC236}">
              <a16:creationId xmlns:a16="http://schemas.microsoft.com/office/drawing/2014/main" id="{6B606E2A-A3DF-439C-8CBB-94D23C0DC39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1" name="Text Box 6942">
          <a:extLst>
            <a:ext uri="{FF2B5EF4-FFF2-40B4-BE49-F238E27FC236}">
              <a16:creationId xmlns:a16="http://schemas.microsoft.com/office/drawing/2014/main" id="{D3FAE370-EF89-4C45-ADCC-60882855600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2" name="Text Box 6942">
          <a:extLst>
            <a:ext uri="{FF2B5EF4-FFF2-40B4-BE49-F238E27FC236}">
              <a16:creationId xmlns:a16="http://schemas.microsoft.com/office/drawing/2014/main" id="{175ED5E0-1E98-4488-BB10-110CA676FCC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3" name="Text Box 6942">
          <a:extLst>
            <a:ext uri="{FF2B5EF4-FFF2-40B4-BE49-F238E27FC236}">
              <a16:creationId xmlns:a16="http://schemas.microsoft.com/office/drawing/2014/main" id="{749E640E-FC0C-420A-9E49-A9CD1998F1C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4" name="Text Box 6942">
          <a:extLst>
            <a:ext uri="{FF2B5EF4-FFF2-40B4-BE49-F238E27FC236}">
              <a16:creationId xmlns:a16="http://schemas.microsoft.com/office/drawing/2014/main" id="{5CEB76D9-7A11-406B-993C-5149CF0F2EF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688239</xdr:rowOff>
    </xdr:to>
    <xdr:sp macro="" textlink="">
      <xdr:nvSpPr>
        <xdr:cNvPr id="415" name="Text Box 6942">
          <a:extLst>
            <a:ext uri="{FF2B5EF4-FFF2-40B4-BE49-F238E27FC236}">
              <a16:creationId xmlns:a16="http://schemas.microsoft.com/office/drawing/2014/main" id="{0CC4D0CD-48FF-4E67-81BD-54110E3DACA3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678714</xdr:rowOff>
    </xdr:to>
    <xdr:sp macro="" textlink="">
      <xdr:nvSpPr>
        <xdr:cNvPr id="416" name="Text Box 6942">
          <a:extLst>
            <a:ext uri="{FF2B5EF4-FFF2-40B4-BE49-F238E27FC236}">
              <a16:creationId xmlns:a16="http://schemas.microsoft.com/office/drawing/2014/main" id="{6DF077BC-6776-4FEB-B6B3-990BA2159D9B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7" name="Text Box 6942">
          <a:extLst>
            <a:ext uri="{FF2B5EF4-FFF2-40B4-BE49-F238E27FC236}">
              <a16:creationId xmlns:a16="http://schemas.microsoft.com/office/drawing/2014/main" id="{C69CD900-8227-41B9-ABDF-419D1BE5C0C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8" name="Text Box 6942">
          <a:extLst>
            <a:ext uri="{FF2B5EF4-FFF2-40B4-BE49-F238E27FC236}">
              <a16:creationId xmlns:a16="http://schemas.microsoft.com/office/drawing/2014/main" id="{E2EB4F8B-87A5-4230-BF6A-1029FC73E98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19" name="Text Box 6942">
          <a:extLst>
            <a:ext uri="{FF2B5EF4-FFF2-40B4-BE49-F238E27FC236}">
              <a16:creationId xmlns:a16="http://schemas.microsoft.com/office/drawing/2014/main" id="{4510153E-2A20-408C-8D40-BB8CC5F4248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0" name="Text Box 6942">
          <a:extLst>
            <a:ext uri="{FF2B5EF4-FFF2-40B4-BE49-F238E27FC236}">
              <a16:creationId xmlns:a16="http://schemas.microsoft.com/office/drawing/2014/main" id="{5EFEDF1C-C974-408E-9FDA-DC0EE0B6FF7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1" name="Text Box 6942">
          <a:extLst>
            <a:ext uri="{FF2B5EF4-FFF2-40B4-BE49-F238E27FC236}">
              <a16:creationId xmlns:a16="http://schemas.microsoft.com/office/drawing/2014/main" id="{127E4C5A-C8E7-44CA-AABE-108F72C9903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2" name="Text Box 6942">
          <a:extLst>
            <a:ext uri="{FF2B5EF4-FFF2-40B4-BE49-F238E27FC236}">
              <a16:creationId xmlns:a16="http://schemas.microsoft.com/office/drawing/2014/main" id="{801A4488-8EE4-463A-8923-48579E84332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3" name="Text Box 6942">
          <a:extLst>
            <a:ext uri="{FF2B5EF4-FFF2-40B4-BE49-F238E27FC236}">
              <a16:creationId xmlns:a16="http://schemas.microsoft.com/office/drawing/2014/main" id="{53E9A564-7CAA-4B36-8729-3F970E777FC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4" name="Text Box 6942">
          <a:extLst>
            <a:ext uri="{FF2B5EF4-FFF2-40B4-BE49-F238E27FC236}">
              <a16:creationId xmlns:a16="http://schemas.microsoft.com/office/drawing/2014/main" id="{1B915B24-A1D2-42FF-B02B-4151D791E7A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5" name="Text Box 6942">
          <a:extLst>
            <a:ext uri="{FF2B5EF4-FFF2-40B4-BE49-F238E27FC236}">
              <a16:creationId xmlns:a16="http://schemas.microsoft.com/office/drawing/2014/main" id="{E92D8CA2-8C79-4BA4-ADFB-FB60789453D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6" name="Text Box 6942">
          <a:extLst>
            <a:ext uri="{FF2B5EF4-FFF2-40B4-BE49-F238E27FC236}">
              <a16:creationId xmlns:a16="http://schemas.microsoft.com/office/drawing/2014/main" id="{3323AAA2-20B8-4964-87A1-0346A9A1EDA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688239</xdr:rowOff>
    </xdr:to>
    <xdr:sp macro="" textlink="">
      <xdr:nvSpPr>
        <xdr:cNvPr id="427" name="Text Box 6942">
          <a:extLst>
            <a:ext uri="{FF2B5EF4-FFF2-40B4-BE49-F238E27FC236}">
              <a16:creationId xmlns:a16="http://schemas.microsoft.com/office/drawing/2014/main" id="{684E63A1-06BD-43DB-BE7F-5506BA5D9578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678714</xdr:rowOff>
    </xdr:to>
    <xdr:sp macro="" textlink="">
      <xdr:nvSpPr>
        <xdr:cNvPr id="428" name="Text Box 6942">
          <a:extLst>
            <a:ext uri="{FF2B5EF4-FFF2-40B4-BE49-F238E27FC236}">
              <a16:creationId xmlns:a16="http://schemas.microsoft.com/office/drawing/2014/main" id="{B6FD0D1D-C285-475A-8F06-4E78C50BF427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2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29" name="Text Box 6942">
          <a:extLst>
            <a:ext uri="{FF2B5EF4-FFF2-40B4-BE49-F238E27FC236}">
              <a16:creationId xmlns:a16="http://schemas.microsoft.com/office/drawing/2014/main" id="{BE00AEE4-9798-4898-A12A-250813F1603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0" name="Text Box 6942">
          <a:extLst>
            <a:ext uri="{FF2B5EF4-FFF2-40B4-BE49-F238E27FC236}">
              <a16:creationId xmlns:a16="http://schemas.microsoft.com/office/drawing/2014/main" id="{C6DCBC09-EFF5-4B4E-BEC5-A88E7CF53E7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1" name="Text Box 6942">
          <a:extLst>
            <a:ext uri="{FF2B5EF4-FFF2-40B4-BE49-F238E27FC236}">
              <a16:creationId xmlns:a16="http://schemas.microsoft.com/office/drawing/2014/main" id="{4DEDD43E-7FCE-4D77-B7E3-66EFA0E0F0E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2" name="Text Box 6942">
          <a:extLst>
            <a:ext uri="{FF2B5EF4-FFF2-40B4-BE49-F238E27FC236}">
              <a16:creationId xmlns:a16="http://schemas.microsoft.com/office/drawing/2014/main" id="{6C6EED4C-5A50-4211-AE5E-A2369CAD436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3" name="Text Box 6942">
          <a:extLst>
            <a:ext uri="{FF2B5EF4-FFF2-40B4-BE49-F238E27FC236}">
              <a16:creationId xmlns:a16="http://schemas.microsoft.com/office/drawing/2014/main" id="{CD5F7A6D-C6AA-46D7-B00D-A6B533BD78C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6" name="Text Box 6942">
          <a:extLst>
            <a:ext uri="{FF2B5EF4-FFF2-40B4-BE49-F238E27FC236}">
              <a16:creationId xmlns:a16="http://schemas.microsoft.com/office/drawing/2014/main" id="{9C7AE9F0-F955-41E6-BA51-0158B6C20FD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7" name="Text Box 6942">
          <a:extLst>
            <a:ext uri="{FF2B5EF4-FFF2-40B4-BE49-F238E27FC236}">
              <a16:creationId xmlns:a16="http://schemas.microsoft.com/office/drawing/2014/main" id="{894AB147-58DE-4126-9D47-2A5D6F6595F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8" name="Text Box 6942">
          <a:extLst>
            <a:ext uri="{FF2B5EF4-FFF2-40B4-BE49-F238E27FC236}">
              <a16:creationId xmlns:a16="http://schemas.microsoft.com/office/drawing/2014/main" id="{2B6613C1-429A-41BC-AC21-3A9E212FD24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39" name="Text Box 6942">
          <a:extLst>
            <a:ext uri="{FF2B5EF4-FFF2-40B4-BE49-F238E27FC236}">
              <a16:creationId xmlns:a16="http://schemas.microsoft.com/office/drawing/2014/main" id="{3C2785DD-E4D8-40B2-9335-5422BA57D30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0" name="Text Box 6942">
          <a:extLst>
            <a:ext uri="{FF2B5EF4-FFF2-40B4-BE49-F238E27FC236}">
              <a16:creationId xmlns:a16="http://schemas.microsoft.com/office/drawing/2014/main" id="{D4619D83-D1B1-4CC8-8131-9111FB3D0A6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669730</xdr:rowOff>
    </xdr:to>
    <xdr:sp macro="" textlink="">
      <xdr:nvSpPr>
        <xdr:cNvPr id="441" name="Text Box 6942">
          <a:extLst>
            <a:ext uri="{FF2B5EF4-FFF2-40B4-BE49-F238E27FC236}">
              <a16:creationId xmlns:a16="http://schemas.microsoft.com/office/drawing/2014/main" id="{C6BC1971-219F-450A-8413-2FC0231F4928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193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3" name="Text Box 6942">
          <a:extLst>
            <a:ext uri="{FF2B5EF4-FFF2-40B4-BE49-F238E27FC236}">
              <a16:creationId xmlns:a16="http://schemas.microsoft.com/office/drawing/2014/main" id="{FB86E619-C9B2-424B-B86A-D8262575A17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4" name="Text Box 6942">
          <a:extLst>
            <a:ext uri="{FF2B5EF4-FFF2-40B4-BE49-F238E27FC236}">
              <a16:creationId xmlns:a16="http://schemas.microsoft.com/office/drawing/2014/main" id="{AD831896-839A-4208-BAB3-9F419BDB718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5" name="Text Box 6942">
          <a:extLst>
            <a:ext uri="{FF2B5EF4-FFF2-40B4-BE49-F238E27FC236}">
              <a16:creationId xmlns:a16="http://schemas.microsoft.com/office/drawing/2014/main" id="{E5BD7F52-12A9-4F27-82D6-BBE400AE205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6" name="Text Box 6942">
          <a:extLst>
            <a:ext uri="{FF2B5EF4-FFF2-40B4-BE49-F238E27FC236}">
              <a16:creationId xmlns:a16="http://schemas.microsoft.com/office/drawing/2014/main" id="{74629BD9-CC81-467E-ACBF-2B0CC6FB478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7" name="Text Box 6942">
          <a:extLst>
            <a:ext uri="{FF2B5EF4-FFF2-40B4-BE49-F238E27FC236}">
              <a16:creationId xmlns:a16="http://schemas.microsoft.com/office/drawing/2014/main" id="{2B254AA2-483C-4F5E-B720-468FFFB9744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8" name="Text Box 6942">
          <a:extLst>
            <a:ext uri="{FF2B5EF4-FFF2-40B4-BE49-F238E27FC236}">
              <a16:creationId xmlns:a16="http://schemas.microsoft.com/office/drawing/2014/main" id="{A90275F3-F557-4C27-8EF6-A2F69C6F286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49" name="Text Box 6942">
          <a:extLst>
            <a:ext uri="{FF2B5EF4-FFF2-40B4-BE49-F238E27FC236}">
              <a16:creationId xmlns:a16="http://schemas.microsoft.com/office/drawing/2014/main" id="{3AF5A604-4509-4E9C-83A0-475C178324B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50" name="Text Box 6942">
          <a:extLst>
            <a:ext uri="{FF2B5EF4-FFF2-40B4-BE49-F238E27FC236}">
              <a16:creationId xmlns:a16="http://schemas.microsoft.com/office/drawing/2014/main" id="{63DF5392-62F4-4A33-B1C0-B1C75C9A783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51" name="Text Box 6942">
          <a:extLst>
            <a:ext uri="{FF2B5EF4-FFF2-40B4-BE49-F238E27FC236}">
              <a16:creationId xmlns:a16="http://schemas.microsoft.com/office/drawing/2014/main" id="{9164DD52-4537-45F7-8AE2-06BF29DDFAD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52" name="Text Box 6942">
          <a:extLst>
            <a:ext uri="{FF2B5EF4-FFF2-40B4-BE49-F238E27FC236}">
              <a16:creationId xmlns:a16="http://schemas.microsoft.com/office/drawing/2014/main" id="{07F320DC-1B95-4F8C-9E5C-F96C26125A0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55" name="Text Box 6942">
          <a:extLst>
            <a:ext uri="{FF2B5EF4-FFF2-40B4-BE49-F238E27FC236}">
              <a16:creationId xmlns:a16="http://schemas.microsoft.com/office/drawing/2014/main" id="{CB86D177-D0E6-4B48-979A-46BFF571E2B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129934</xdr:rowOff>
    </xdr:to>
    <xdr:sp macro="" textlink="">
      <xdr:nvSpPr>
        <xdr:cNvPr id="456" name="Text Box 6942">
          <a:extLst>
            <a:ext uri="{FF2B5EF4-FFF2-40B4-BE49-F238E27FC236}">
              <a16:creationId xmlns:a16="http://schemas.microsoft.com/office/drawing/2014/main" id="{CFD01566-6A92-46CD-B871-007523CCA1F4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0" name="Text Box 6942">
          <a:extLst>
            <a:ext uri="{FF2B5EF4-FFF2-40B4-BE49-F238E27FC236}">
              <a16:creationId xmlns:a16="http://schemas.microsoft.com/office/drawing/2014/main" id="{E40FE551-5A14-443B-AB8C-D70EE92AB1E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1" name="Text Box 6942">
          <a:extLst>
            <a:ext uri="{FF2B5EF4-FFF2-40B4-BE49-F238E27FC236}">
              <a16:creationId xmlns:a16="http://schemas.microsoft.com/office/drawing/2014/main" id="{D1C7E0C1-0888-4452-9902-63B300BF131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2" name="Text Box 6942">
          <a:extLst>
            <a:ext uri="{FF2B5EF4-FFF2-40B4-BE49-F238E27FC236}">
              <a16:creationId xmlns:a16="http://schemas.microsoft.com/office/drawing/2014/main" id="{4902530E-1368-46ED-A728-094246F98FA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3" name="Text Box 6942">
          <a:extLst>
            <a:ext uri="{FF2B5EF4-FFF2-40B4-BE49-F238E27FC236}">
              <a16:creationId xmlns:a16="http://schemas.microsoft.com/office/drawing/2014/main" id="{6C98609E-339B-44CF-94FC-3489E81B2CE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4" name="Text Box 6942">
          <a:extLst>
            <a:ext uri="{FF2B5EF4-FFF2-40B4-BE49-F238E27FC236}">
              <a16:creationId xmlns:a16="http://schemas.microsoft.com/office/drawing/2014/main" id="{90670C6A-404E-47C4-9014-2658CBC1745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3865"/>
    <xdr:sp macro="" textlink="">
      <xdr:nvSpPr>
        <xdr:cNvPr id="465" name="Text Box 6942">
          <a:extLst>
            <a:ext uri="{FF2B5EF4-FFF2-40B4-BE49-F238E27FC236}">
              <a16:creationId xmlns:a16="http://schemas.microsoft.com/office/drawing/2014/main" id="{9165BD39-4BF3-4EB2-8027-E035F9A769F5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4340"/>
    <xdr:sp macro="" textlink="">
      <xdr:nvSpPr>
        <xdr:cNvPr id="466" name="Text Box 6942">
          <a:extLst>
            <a:ext uri="{FF2B5EF4-FFF2-40B4-BE49-F238E27FC236}">
              <a16:creationId xmlns:a16="http://schemas.microsoft.com/office/drawing/2014/main" id="{B161906B-73AD-489E-BFC0-6552DC1C5495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7" name="Text Box 6942">
          <a:extLst>
            <a:ext uri="{FF2B5EF4-FFF2-40B4-BE49-F238E27FC236}">
              <a16:creationId xmlns:a16="http://schemas.microsoft.com/office/drawing/2014/main" id="{734147A6-1744-4715-9B7D-6DE56E8C5FC1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8" name="Text Box 6942">
          <a:extLst>
            <a:ext uri="{FF2B5EF4-FFF2-40B4-BE49-F238E27FC236}">
              <a16:creationId xmlns:a16="http://schemas.microsoft.com/office/drawing/2014/main" id="{3FAA1716-3758-4E4B-8B02-E3745663D20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9" name="Text Box 6942">
          <a:extLst>
            <a:ext uri="{FF2B5EF4-FFF2-40B4-BE49-F238E27FC236}">
              <a16:creationId xmlns:a16="http://schemas.microsoft.com/office/drawing/2014/main" id="{CA7CAD12-D04E-49C0-BBE7-71C3388A50B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0" name="Text Box 6942">
          <a:extLst>
            <a:ext uri="{FF2B5EF4-FFF2-40B4-BE49-F238E27FC236}">
              <a16:creationId xmlns:a16="http://schemas.microsoft.com/office/drawing/2014/main" id="{49690236-7712-4E85-8E69-B4553CA459C6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1" name="Text Box 6942">
          <a:extLst>
            <a:ext uri="{FF2B5EF4-FFF2-40B4-BE49-F238E27FC236}">
              <a16:creationId xmlns:a16="http://schemas.microsoft.com/office/drawing/2014/main" id="{751B7EE3-1574-4E9C-BEE2-D3812A23355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2" name="Text Box 6942">
          <a:extLst>
            <a:ext uri="{FF2B5EF4-FFF2-40B4-BE49-F238E27FC236}">
              <a16:creationId xmlns:a16="http://schemas.microsoft.com/office/drawing/2014/main" id="{67E68987-155F-412E-8A51-5844F7CE778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3" name="Text Box 6942">
          <a:extLst>
            <a:ext uri="{FF2B5EF4-FFF2-40B4-BE49-F238E27FC236}">
              <a16:creationId xmlns:a16="http://schemas.microsoft.com/office/drawing/2014/main" id="{A0A09789-9DC1-4743-85B2-51C3913D7E7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4" name="Text Box 6942">
          <a:extLst>
            <a:ext uri="{FF2B5EF4-FFF2-40B4-BE49-F238E27FC236}">
              <a16:creationId xmlns:a16="http://schemas.microsoft.com/office/drawing/2014/main" id="{1C5F4166-008D-44E3-8F63-2B05FF438C1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5" name="Text Box 6942">
          <a:extLst>
            <a:ext uri="{FF2B5EF4-FFF2-40B4-BE49-F238E27FC236}">
              <a16:creationId xmlns:a16="http://schemas.microsoft.com/office/drawing/2014/main" id="{BEBBCF02-54E8-416B-9472-1BDE1D9444E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6" name="Text Box 6942">
          <a:extLst>
            <a:ext uri="{FF2B5EF4-FFF2-40B4-BE49-F238E27FC236}">
              <a16:creationId xmlns:a16="http://schemas.microsoft.com/office/drawing/2014/main" id="{5FE32B8C-E37A-4C4B-A59C-76258B39901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3865"/>
    <xdr:sp macro="" textlink="">
      <xdr:nvSpPr>
        <xdr:cNvPr id="477" name="Text Box 6942">
          <a:extLst>
            <a:ext uri="{FF2B5EF4-FFF2-40B4-BE49-F238E27FC236}">
              <a16:creationId xmlns:a16="http://schemas.microsoft.com/office/drawing/2014/main" id="{3C09DF26-B2F2-4AFA-B415-54FC7978C904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4340"/>
    <xdr:sp macro="" textlink="">
      <xdr:nvSpPr>
        <xdr:cNvPr id="478" name="Text Box 6942">
          <a:extLst>
            <a:ext uri="{FF2B5EF4-FFF2-40B4-BE49-F238E27FC236}">
              <a16:creationId xmlns:a16="http://schemas.microsoft.com/office/drawing/2014/main" id="{40F8E757-F288-4457-BF4E-C270E60D25EB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9" name="Text Box 6942">
          <a:extLst>
            <a:ext uri="{FF2B5EF4-FFF2-40B4-BE49-F238E27FC236}">
              <a16:creationId xmlns:a16="http://schemas.microsoft.com/office/drawing/2014/main" id="{4E73C31B-056D-4883-82B0-8DA45BAB33A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0" name="Text Box 6942">
          <a:extLst>
            <a:ext uri="{FF2B5EF4-FFF2-40B4-BE49-F238E27FC236}">
              <a16:creationId xmlns:a16="http://schemas.microsoft.com/office/drawing/2014/main" id="{3500E1B8-113D-4728-8239-4583F04B1BAE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1" name="Text Box 6942">
          <a:extLst>
            <a:ext uri="{FF2B5EF4-FFF2-40B4-BE49-F238E27FC236}">
              <a16:creationId xmlns:a16="http://schemas.microsoft.com/office/drawing/2014/main" id="{CFCBF7F5-9DD4-4405-B30F-8EF6FB0C1A7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2" name="Text Box 6942">
          <a:extLst>
            <a:ext uri="{FF2B5EF4-FFF2-40B4-BE49-F238E27FC236}">
              <a16:creationId xmlns:a16="http://schemas.microsoft.com/office/drawing/2014/main" id="{BC08D852-5458-48EB-972A-71DBF98B0253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3" name="Text Box 6942">
          <a:extLst>
            <a:ext uri="{FF2B5EF4-FFF2-40B4-BE49-F238E27FC236}">
              <a16:creationId xmlns:a16="http://schemas.microsoft.com/office/drawing/2014/main" id="{3832C3E8-BD94-4F9E-A0F2-241E6AB3118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4" name="Text Box 6942">
          <a:extLst>
            <a:ext uri="{FF2B5EF4-FFF2-40B4-BE49-F238E27FC236}">
              <a16:creationId xmlns:a16="http://schemas.microsoft.com/office/drawing/2014/main" id="{5430F244-78EA-4FB8-B411-CEEC6FE9B348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5" name="Text Box 6942">
          <a:extLst>
            <a:ext uri="{FF2B5EF4-FFF2-40B4-BE49-F238E27FC236}">
              <a16:creationId xmlns:a16="http://schemas.microsoft.com/office/drawing/2014/main" id="{D7765CD9-A8DB-40E8-A54B-1AEE555817D7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6" name="Text Box 6942">
          <a:extLst>
            <a:ext uri="{FF2B5EF4-FFF2-40B4-BE49-F238E27FC236}">
              <a16:creationId xmlns:a16="http://schemas.microsoft.com/office/drawing/2014/main" id="{51F58DCF-B2A5-4DAE-B897-22EF445EB52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7" name="Text Box 6942">
          <a:extLst>
            <a:ext uri="{FF2B5EF4-FFF2-40B4-BE49-F238E27FC236}">
              <a16:creationId xmlns:a16="http://schemas.microsoft.com/office/drawing/2014/main" id="{ED10CC5D-612F-4B40-9F44-0BC617B75AD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8" name="Text Box 6942">
          <a:extLst>
            <a:ext uri="{FF2B5EF4-FFF2-40B4-BE49-F238E27FC236}">
              <a16:creationId xmlns:a16="http://schemas.microsoft.com/office/drawing/2014/main" id="{7955BF10-8243-4C70-BD3C-70A18E8290B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3865"/>
    <xdr:sp macro="" textlink="">
      <xdr:nvSpPr>
        <xdr:cNvPr id="489" name="Text Box 6942">
          <a:extLst>
            <a:ext uri="{FF2B5EF4-FFF2-40B4-BE49-F238E27FC236}">
              <a16:creationId xmlns:a16="http://schemas.microsoft.com/office/drawing/2014/main" id="{D31B815E-2358-4D15-80D3-EF35FFAC672B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4340"/>
    <xdr:sp macro="" textlink="">
      <xdr:nvSpPr>
        <xdr:cNvPr id="490" name="Text Box 6942">
          <a:extLst>
            <a:ext uri="{FF2B5EF4-FFF2-40B4-BE49-F238E27FC236}">
              <a16:creationId xmlns:a16="http://schemas.microsoft.com/office/drawing/2014/main" id="{4DE6BA05-6A42-4508-A246-EFF4877CB4E0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1" name="Text Box 6942">
          <a:extLst>
            <a:ext uri="{FF2B5EF4-FFF2-40B4-BE49-F238E27FC236}">
              <a16:creationId xmlns:a16="http://schemas.microsoft.com/office/drawing/2014/main" id="{5E7E6E57-48F1-4C83-8D34-0C3753C9286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2" name="Text Box 6942">
          <a:extLst>
            <a:ext uri="{FF2B5EF4-FFF2-40B4-BE49-F238E27FC236}">
              <a16:creationId xmlns:a16="http://schemas.microsoft.com/office/drawing/2014/main" id="{9C4318BB-F5A2-45A1-B72A-0E92E0BAEEC5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3" name="Text Box 6942">
          <a:extLst>
            <a:ext uri="{FF2B5EF4-FFF2-40B4-BE49-F238E27FC236}">
              <a16:creationId xmlns:a16="http://schemas.microsoft.com/office/drawing/2014/main" id="{38513887-3D63-49F1-8536-6ACCD6F73F9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4" name="Text Box 6942">
          <a:extLst>
            <a:ext uri="{FF2B5EF4-FFF2-40B4-BE49-F238E27FC236}">
              <a16:creationId xmlns:a16="http://schemas.microsoft.com/office/drawing/2014/main" id="{B6FADD1A-3EE5-4318-A899-4EAEC0B49872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5" name="Text Box 6942">
          <a:extLst>
            <a:ext uri="{FF2B5EF4-FFF2-40B4-BE49-F238E27FC236}">
              <a16:creationId xmlns:a16="http://schemas.microsoft.com/office/drawing/2014/main" id="{D7362295-DDB9-4BA0-8CD6-A04C08D6447D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6" name="Text Box 6942">
          <a:extLst>
            <a:ext uri="{FF2B5EF4-FFF2-40B4-BE49-F238E27FC236}">
              <a16:creationId xmlns:a16="http://schemas.microsoft.com/office/drawing/2014/main" id="{56C7C1A0-9DF1-4A9D-A0E9-00F81315DADB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7" name="Text Box 6942">
          <a:extLst>
            <a:ext uri="{FF2B5EF4-FFF2-40B4-BE49-F238E27FC236}">
              <a16:creationId xmlns:a16="http://schemas.microsoft.com/office/drawing/2014/main" id="{3110A2BD-22EF-49ED-9EC3-4AE86D0EAE4A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8" name="Text Box 6942">
          <a:extLst>
            <a:ext uri="{FF2B5EF4-FFF2-40B4-BE49-F238E27FC236}">
              <a16:creationId xmlns:a16="http://schemas.microsoft.com/office/drawing/2014/main" id="{DB8D3379-AFFC-4F7E-AEA2-5E5B0B7DB540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99" name="Text Box 6942">
          <a:extLst>
            <a:ext uri="{FF2B5EF4-FFF2-40B4-BE49-F238E27FC236}">
              <a16:creationId xmlns:a16="http://schemas.microsoft.com/office/drawing/2014/main" id="{4BE6366C-2B0C-4513-AFE7-968F9A14696F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500" name="Text Box 6942">
          <a:extLst>
            <a:ext uri="{FF2B5EF4-FFF2-40B4-BE49-F238E27FC236}">
              <a16:creationId xmlns:a16="http://schemas.microsoft.com/office/drawing/2014/main" id="{04D20F7E-FAFD-468F-9659-4664899FFDCC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3865"/>
    <xdr:sp macro="" textlink="">
      <xdr:nvSpPr>
        <xdr:cNvPr id="501" name="Text Box 6942">
          <a:extLst>
            <a:ext uri="{FF2B5EF4-FFF2-40B4-BE49-F238E27FC236}">
              <a16:creationId xmlns:a16="http://schemas.microsoft.com/office/drawing/2014/main" id="{7FBF214F-5DC5-4F37-B7F2-A42A42E5A84A}"/>
            </a:ext>
          </a:extLst>
        </xdr:cNvPr>
        <xdr:cNvSpPr txBox="1">
          <a:spLocks noChangeArrowheads="1"/>
        </xdr:cNvSpPr>
      </xdr:nvSpPr>
      <xdr:spPr bwMode="auto">
        <a:xfrm>
          <a:off x="1933575" y="51663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503" name="Text Box 6942">
          <a:extLst>
            <a:ext uri="{FF2B5EF4-FFF2-40B4-BE49-F238E27FC236}">
              <a16:creationId xmlns:a16="http://schemas.microsoft.com/office/drawing/2014/main" id="{6A617267-16E9-458E-A95D-12698A5A2FB9}"/>
            </a:ext>
          </a:extLst>
        </xdr:cNvPr>
        <xdr:cNvSpPr txBox="1">
          <a:spLocks noChangeArrowheads="1"/>
        </xdr:cNvSpPr>
      </xdr:nvSpPr>
      <xdr:spPr bwMode="auto">
        <a:xfrm>
          <a:off x="1600200" y="51663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" name="Text Box 6942">
          <a:extLst>
            <a:ext uri="{FF2B5EF4-FFF2-40B4-BE49-F238E27FC236}">
              <a16:creationId xmlns:a16="http://schemas.microsoft.com/office/drawing/2014/main" id="{07F2113A-2A20-446E-A0F8-2282E0A903E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3" name="Text Box 6942">
          <a:extLst>
            <a:ext uri="{FF2B5EF4-FFF2-40B4-BE49-F238E27FC236}">
              <a16:creationId xmlns:a16="http://schemas.microsoft.com/office/drawing/2014/main" id="{DEE9BD66-A24C-458F-9A9E-7F75238223C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4" name="Text Box 6942">
          <a:extLst>
            <a:ext uri="{FF2B5EF4-FFF2-40B4-BE49-F238E27FC236}">
              <a16:creationId xmlns:a16="http://schemas.microsoft.com/office/drawing/2014/main" id="{C5AD0A48-D926-4DFB-B13E-AA793AA12CE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" name="Text Box 6942">
          <a:extLst>
            <a:ext uri="{FF2B5EF4-FFF2-40B4-BE49-F238E27FC236}">
              <a16:creationId xmlns:a16="http://schemas.microsoft.com/office/drawing/2014/main" id="{E51FC3EE-E665-46E5-AB44-B40D809C5EC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313237</xdr:rowOff>
    </xdr:to>
    <xdr:sp macro="" textlink="">
      <xdr:nvSpPr>
        <xdr:cNvPr id="6" name="Text Box 6942">
          <a:extLst>
            <a:ext uri="{FF2B5EF4-FFF2-40B4-BE49-F238E27FC236}">
              <a16:creationId xmlns:a16="http://schemas.microsoft.com/office/drawing/2014/main" id="{9C700E5A-04C4-4C16-A1B7-69681BC2C1F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7" name="Text Box 6942">
          <a:extLst>
            <a:ext uri="{FF2B5EF4-FFF2-40B4-BE49-F238E27FC236}">
              <a16:creationId xmlns:a16="http://schemas.microsoft.com/office/drawing/2014/main" id="{A041D323-CA4C-4012-961C-6D5332D6742B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8" name="Text Box 6942">
          <a:extLst>
            <a:ext uri="{FF2B5EF4-FFF2-40B4-BE49-F238E27FC236}">
              <a16:creationId xmlns:a16="http://schemas.microsoft.com/office/drawing/2014/main" id="{DC608D3C-22B2-4ACE-B6B1-513726010792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9" name="Text Box 6942">
          <a:extLst>
            <a:ext uri="{FF2B5EF4-FFF2-40B4-BE49-F238E27FC236}">
              <a16:creationId xmlns:a16="http://schemas.microsoft.com/office/drawing/2014/main" id="{024E3F93-A7C3-41B8-83B7-DFEABA7EEE6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0" name="Text Box 6942">
          <a:extLst>
            <a:ext uri="{FF2B5EF4-FFF2-40B4-BE49-F238E27FC236}">
              <a16:creationId xmlns:a16="http://schemas.microsoft.com/office/drawing/2014/main" id="{FCBA331B-2F8B-4993-A7AF-038BD171826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1" name="Text Box 6942">
          <a:extLst>
            <a:ext uri="{FF2B5EF4-FFF2-40B4-BE49-F238E27FC236}">
              <a16:creationId xmlns:a16="http://schemas.microsoft.com/office/drawing/2014/main" id="{759D0BE3-AD23-4E66-A751-5D9ACCE6D57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2" name="Text Box 6942">
          <a:extLst>
            <a:ext uri="{FF2B5EF4-FFF2-40B4-BE49-F238E27FC236}">
              <a16:creationId xmlns:a16="http://schemas.microsoft.com/office/drawing/2014/main" id="{6A7C0175-BF93-4BA7-93B0-816F8A839E6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3" name="Text Box 6942">
          <a:extLst>
            <a:ext uri="{FF2B5EF4-FFF2-40B4-BE49-F238E27FC236}">
              <a16:creationId xmlns:a16="http://schemas.microsoft.com/office/drawing/2014/main" id="{35180611-BF39-40F3-A46D-B31360A508F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4" name="Text Box 6942">
          <a:extLst>
            <a:ext uri="{FF2B5EF4-FFF2-40B4-BE49-F238E27FC236}">
              <a16:creationId xmlns:a16="http://schemas.microsoft.com/office/drawing/2014/main" id="{DF76B030-5A53-421C-B114-BBE59D3824C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5" name="Text Box 6942">
          <a:extLst>
            <a:ext uri="{FF2B5EF4-FFF2-40B4-BE49-F238E27FC236}">
              <a16:creationId xmlns:a16="http://schemas.microsoft.com/office/drawing/2014/main" id="{55984E49-1B67-4F3F-8693-A61B773C34F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6" name="Text Box 6942">
          <a:extLst>
            <a:ext uri="{FF2B5EF4-FFF2-40B4-BE49-F238E27FC236}">
              <a16:creationId xmlns:a16="http://schemas.microsoft.com/office/drawing/2014/main" id="{CF98EBCC-2E1F-4DE7-9C8B-3FA59DEE558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7" name="Text Box 6942">
          <a:extLst>
            <a:ext uri="{FF2B5EF4-FFF2-40B4-BE49-F238E27FC236}">
              <a16:creationId xmlns:a16="http://schemas.microsoft.com/office/drawing/2014/main" id="{74ED3610-857E-4E3F-9A57-E0F85BC0376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18" name="Text Box 6942">
          <a:extLst>
            <a:ext uri="{FF2B5EF4-FFF2-40B4-BE49-F238E27FC236}">
              <a16:creationId xmlns:a16="http://schemas.microsoft.com/office/drawing/2014/main" id="{F5A3F0B5-F72E-4732-8CC3-20305B66481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19" name="Text Box 6942">
          <a:extLst>
            <a:ext uri="{FF2B5EF4-FFF2-40B4-BE49-F238E27FC236}">
              <a16:creationId xmlns:a16="http://schemas.microsoft.com/office/drawing/2014/main" id="{0A5C7F62-07FD-492C-B7FA-9BC619B270BE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20" name="Text Box 6942">
          <a:extLst>
            <a:ext uri="{FF2B5EF4-FFF2-40B4-BE49-F238E27FC236}">
              <a16:creationId xmlns:a16="http://schemas.microsoft.com/office/drawing/2014/main" id="{859B6DBA-BD81-43C6-904E-0EB7B6163A3D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1" name="Text Box 6942">
          <a:extLst>
            <a:ext uri="{FF2B5EF4-FFF2-40B4-BE49-F238E27FC236}">
              <a16:creationId xmlns:a16="http://schemas.microsoft.com/office/drawing/2014/main" id="{678E6CD0-73EB-486D-8977-DB6AAA6DB07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" name="Text Box 6942">
          <a:extLst>
            <a:ext uri="{FF2B5EF4-FFF2-40B4-BE49-F238E27FC236}">
              <a16:creationId xmlns:a16="http://schemas.microsoft.com/office/drawing/2014/main" id="{D0F19D74-E893-4BD2-AE67-9A7C7B5B991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" name="Text Box 6942">
          <a:extLst>
            <a:ext uri="{FF2B5EF4-FFF2-40B4-BE49-F238E27FC236}">
              <a16:creationId xmlns:a16="http://schemas.microsoft.com/office/drawing/2014/main" id="{CD939E74-DD2C-439B-8FA5-85025679E32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4" name="Text Box 6942">
          <a:extLst>
            <a:ext uri="{FF2B5EF4-FFF2-40B4-BE49-F238E27FC236}">
              <a16:creationId xmlns:a16="http://schemas.microsoft.com/office/drawing/2014/main" id="{850BDD00-87DF-4D0B-A979-B1BE82BDE63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5" name="Text Box 6942">
          <a:extLst>
            <a:ext uri="{FF2B5EF4-FFF2-40B4-BE49-F238E27FC236}">
              <a16:creationId xmlns:a16="http://schemas.microsoft.com/office/drawing/2014/main" id="{BFB87F35-2827-4923-8954-03058D7A2F3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6" name="Text Box 6942">
          <a:extLst>
            <a:ext uri="{FF2B5EF4-FFF2-40B4-BE49-F238E27FC236}">
              <a16:creationId xmlns:a16="http://schemas.microsoft.com/office/drawing/2014/main" id="{EB666849-4C66-43AC-BB0F-597C4F4D5549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7" name="Text Box 6942">
          <a:extLst>
            <a:ext uri="{FF2B5EF4-FFF2-40B4-BE49-F238E27FC236}">
              <a16:creationId xmlns:a16="http://schemas.microsoft.com/office/drawing/2014/main" id="{B79098E1-6DC2-476B-BC22-D180160C4CD9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8" name="Text Box 6942">
          <a:extLst>
            <a:ext uri="{FF2B5EF4-FFF2-40B4-BE49-F238E27FC236}">
              <a16:creationId xmlns:a16="http://schemas.microsoft.com/office/drawing/2014/main" id="{E53F39ED-72C2-4F04-A6AC-5BDC4ECA38F2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9" name="Text Box 6942">
          <a:extLst>
            <a:ext uri="{FF2B5EF4-FFF2-40B4-BE49-F238E27FC236}">
              <a16:creationId xmlns:a16="http://schemas.microsoft.com/office/drawing/2014/main" id="{8E5A2EF1-B43B-4E1D-859D-A0D164FD3C65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0" name="Text Box 6942">
          <a:extLst>
            <a:ext uri="{FF2B5EF4-FFF2-40B4-BE49-F238E27FC236}">
              <a16:creationId xmlns:a16="http://schemas.microsoft.com/office/drawing/2014/main" id="{0387DD4A-C5EE-4A0E-AEDA-F33551D119F3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647154</xdr:rowOff>
    </xdr:to>
    <xdr:sp macro="" textlink="">
      <xdr:nvSpPr>
        <xdr:cNvPr id="31" name="Text Box 6942">
          <a:extLst>
            <a:ext uri="{FF2B5EF4-FFF2-40B4-BE49-F238E27FC236}">
              <a16:creationId xmlns:a16="http://schemas.microsoft.com/office/drawing/2014/main" id="{5366FDD1-5045-4DBF-B43F-10BDA726AB14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636813</xdr:rowOff>
    </xdr:to>
    <xdr:sp macro="" textlink="">
      <xdr:nvSpPr>
        <xdr:cNvPr id="32" name="Text Box 6942">
          <a:extLst>
            <a:ext uri="{FF2B5EF4-FFF2-40B4-BE49-F238E27FC236}">
              <a16:creationId xmlns:a16="http://schemas.microsoft.com/office/drawing/2014/main" id="{3AA99F30-9BEB-417F-8EB6-6EE8F2C9DBAC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3" name="Text Box 6942">
          <a:extLst>
            <a:ext uri="{FF2B5EF4-FFF2-40B4-BE49-F238E27FC236}">
              <a16:creationId xmlns:a16="http://schemas.microsoft.com/office/drawing/2014/main" id="{F60C5920-5543-4683-8BD3-489E7245CAE3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4" name="Text Box 6942">
          <a:extLst>
            <a:ext uri="{FF2B5EF4-FFF2-40B4-BE49-F238E27FC236}">
              <a16:creationId xmlns:a16="http://schemas.microsoft.com/office/drawing/2014/main" id="{28562DA4-F6DB-4C6E-825B-108886B174F6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5" name="Text Box 6942">
          <a:extLst>
            <a:ext uri="{FF2B5EF4-FFF2-40B4-BE49-F238E27FC236}">
              <a16:creationId xmlns:a16="http://schemas.microsoft.com/office/drawing/2014/main" id="{89C55868-8291-4DC9-A33C-3542170EBDD1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6" name="Text Box 6942">
          <a:extLst>
            <a:ext uri="{FF2B5EF4-FFF2-40B4-BE49-F238E27FC236}">
              <a16:creationId xmlns:a16="http://schemas.microsoft.com/office/drawing/2014/main" id="{FC6D07DE-816D-4B8E-AB8E-F9E92D8C54F0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7" name="Text Box 6942">
          <a:extLst>
            <a:ext uri="{FF2B5EF4-FFF2-40B4-BE49-F238E27FC236}">
              <a16:creationId xmlns:a16="http://schemas.microsoft.com/office/drawing/2014/main" id="{3EF5A942-34C3-4C12-BE37-AAD3CAA177E0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8" name="Text Box 6942">
          <a:extLst>
            <a:ext uri="{FF2B5EF4-FFF2-40B4-BE49-F238E27FC236}">
              <a16:creationId xmlns:a16="http://schemas.microsoft.com/office/drawing/2014/main" id="{1A7F98BE-6E89-493B-9F9B-0A3036BD5257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39" name="Text Box 6942">
          <a:extLst>
            <a:ext uri="{FF2B5EF4-FFF2-40B4-BE49-F238E27FC236}">
              <a16:creationId xmlns:a16="http://schemas.microsoft.com/office/drawing/2014/main" id="{110B5C32-9600-487E-A631-ABFFF046EF0D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40" name="Text Box 6942">
          <a:extLst>
            <a:ext uri="{FF2B5EF4-FFF2-40B4-BE49-F238E27FC236}">
              <a16:creationId xmlns:a16="http://schemas.microsoft.com/office/drawing/2014/main" id="{24C04817-7115-4E29-84EC-BFE53DA4C8E6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41" name="Text Box 6942">
          <a:extLst>
            <a:ext uri="{FF2B5EF4-FFF2-40B4-BE49-F238E27FC236}">
              <a16:creationId xmlns:a16="http://schemas.microsoft.com/office/drawing/2014/main" id="{26E0A873-DAF1-4758-9EBE-C494C3DB4E28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42" name="Text Box 6942">
          <a:extLst>
            <a:ext uri="{FF2B5EF4-FFF2-40B4-BE49-F238E27FC236}">
              <a16:creationId xmlns:a16="http://schemas.microsoft.com/office/drawing/2014/main" id="{D0912590-2018-41C6-97F4-9323A035BBEC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647154</xdr:rowOff>
    </xdr:to>
    <xdr:sp macro="" textlink="">
      <xdr:nvSpPr>
        <xdr:cNvPr id="43" name="Text Box 6942">
          <a:extLst>
            <a:ext uri="{FF2B5EF4-FFF2-40B4-BE49-F238E27FC236}">
              <a16:creationId xmlns:a16="http://schemas.microsoft.com/office/drawing/2014/main" id="{55E8DCC6-D172-4C3F-BA30-5D38E26F03FB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636813</xdr:rowOff>
    </xdr:to>
    <xdr:sp macro="" textlink="">
      <xdr:nvSpPr>
        <xdr:cNvPr id="44" name="Text Box 6942">
          <a:extLst>
            <a:ext uri="{FF2B5EF4-FFF2-40B4-BE49-F238E27FC236}">
              <a16:creationId xmlns:a16="http://schemas.microsoft.com/office/drawing/2014/main" id="{87FE721A-5172-4D05-8814-9603B9B62212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45" name="Text Box 6942">
          <a:extLst>
            <a:ext uri="{FF2B5EF4-FFF2-40B4-BE49-F238E27FC236}">
              <a16:creationId xmlns:a16="http://schemas.microsoft.com/office/drawing/2014/main" id="{27876C98-DF26-43D4-BAD1-32055E8C5F7A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46" name="Text Box 6942">
          <a:extLst>
            <a:ext uri="{FF2B5EF4-FFF2-40B4-BE49-F238E27FC236}">
              <a16:creationId xmlns:a16="http://schemas.microsoft.com/office/drawing/2014/main" id="{A1936E25-7857-4E7A-A8ED-D146E00A1FB1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47" name="Text Box 6942">
          <a:extLst>
            <a:ext uri="{FF2B5EF4-FFF2-40B4-BE49-F238E27FC236}">
              <a16:creationId xmlns:a16="http://schemas.microsoft.com/office/drawing/2014/main" id="{351887BD-1073-4101-AC83-2D2A7D6851C1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48" name="Text Box 6942">
          <a:extLst>
            <a:ext uri="{FF2B5EF4-FFF2-40B4-BE49-F238E27FC236}">
              <a16:creationId xmlns:a16="http://schemas.microsoft.com/office/drawing/2014/main" id="{563839A1-46F1-402F-8B14-83F3F4ED93F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49" name="Text Box 6942">
          <a:extLst>
            <a:ext uri="{FF2B5EF4-FFF2-40B4-BE49-F238E27FC236}">
              <a16:creationId xmlns:a16="http://schemas.microsoft.com/office/drawing/2014/main" id="{30499DF3-1620-4C6D-9561-2E13022B4F93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0" name="Text Box 6942">
          <a:extLst>
            <a:ext uri="{FF2B5EF4-FFF2-40B4-BE49-F238E27FC236}">
              <a16:creationId xmlns:a16="http://schemas.microsoft.com/office/drawing/2014/main" id="{200A12B4-22DF-44A0-82C5-437CC26F620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1" name="Text Box 6942">
          <a:extLst>
            <a:ext uri="{FF2B5EF4-FFF2-40B4-BE49-F238E27FC236}">
              <a16:creationId xmlns:a16="http://schemas.microsoft.com/office/drawing/2014/main" id="{F244FD42-9294-4BE1-BAE6-74E91E1E627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2" name="Text Box 6942">
          <a:extLst>
            <a:ext uri="{FF2B5EF4-FFF2-40B4-BE49-F238E27FC236}">
              <a16:creationId xmlns:a16="http://schemas.microsoft.com/office/drawing/2014/main" id="{DF5AF326-AAD7-4DB2-BAAD-48717CA739A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3" name="Text Box 6942">
          <a:extLst>
            <a:ext uri="{FF2B5EF4-FFF2-40B4-BE49-F238E27FC236}">
              <a16:creationId xmlns:a16="http://schemas.microsoft.com/office/drawing/2014/main" id="{B4F211B9-CCF8-4532-A70D-BE0B8B92496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4" name="Text Box 6942">
          <a:extLst>
            <a:ext uri="{FF2B5EF4-FFF2-40B4-BE49-F238E27FC236}">
              <a16:creationId xmlns:a16="http://schemas.microsoft.com/office/drawing/2014/main" id="{763B1E89-50C8-4657-8F22-F436BA37F1F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55" name="Text Box 6942">
          <a:extLst>
            <a:ext uri="{FF2B5EF4-FFF2-40B4-BE49-F238E27FC236}">
              <a16:creationId xmlns:a16="http://schemas.microsoft.com/office/drawing/2014/main" id="{FED3EAA0-C652-4E78-B1C6-CF6B76A3F938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56" name="Text Box 6942">
          <a:extLst>
            <a:ext uri="{FF2B5EF4-FFF2-40B4-BE49-F238E27FC236}">
              <a16:creationId xmlns:a16="http://schemas.microsoft.com/office/drawing/2014/main" id="{35FAB91C-C64B-4DC7-B6A0-6E0CD4BFAE74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7" name="Text Box 6942">
          <a:extLst>
            <a:ext uri="{FF2B5EF4-FFF2-40B4-BE49-F238E27FC236}">
              <a16:creationId xmlns:a16="http://schemas.microsoft.com/office/drawing/2014/main" id="{2D752EC4-8261-47F3-8CD8-2CB0D7D3E9D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8" name="Text Box 6942">
          <a:extLst>
            <a:ext uri="{FF2B5EF4-FFF2-40B4-BE49-F238E27FC236}">
              <a16:creationId xmlns:a16="http://schemas.microsoft.com/office/drawing/2014/main" id="{6C730AA0-38EA-49D0-9F60-F7D6674319D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59" name="Text Box 6942">
          <a:extLst>
            <a:ext uri="{FF2B5EF4-FFF2-40B4-BE49-F238E27FC236}">
              <a16:creationId xmlns:a16="http://schemas.microsoft.com/office/drawing/2014/main" id="{ADBBE1FD-9237-4A04-BD82-1BD0404D402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0" name="Text Box 6942">
          <a:extLst>
            <a:ext uri="{FF2B5EF4-FFF2-40B4-BE49-F238E27FC236}">
              <a16:creationId xmlns:a16="http://schemas.microsoft.com/office/drawing/2014/main" id="{8652E2D4-5BF4-4D2C-8D3A-A73497B3ACE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1" name="Text Box 6942">
          <a:extLst>
            <a:ext uri="{FF2B5EF4-FFF2-40B4-BE49-F238E27FC236}">
              <a16:creationId xmlns:a16="http://schemas.microsoft.com/office/drawing/2014/main" id="{40A6A092-42CA-4422-9ECC-6F8FC4AC90F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2" name="Text Box 6942">
          <a:extLst>
            <a:ext uri="{FF2B5EF4-FFF2-40B4-BE49-F238E27FC236}">
              <a16:creationId xmlns:a16="http://schemas.microsoft.com/office/drawing/2014/main" id="{25956C9A-1DCF-41D5-AB43-147200673DA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3" name="Text Box 6942">
          <a:extLst>
            <a:ext uri="{FF2B5EF4-FFF2-40B4-BE49-F238E27FC236}">
              <a16:creationId xmlns:a16="http://schemas.microsoft.com/office/drawing/2014/main" id="{D995B9A2-D2CF-43EC-B2B0-2C893640934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4" name="Text Box 6942">
          <a:extLst>
            <a:ext uri="{FF2B5EF4-FFF2-40B4-BE49-F238E27FC236}">
              <a16:creationId xmlns:a16="http://schemas.microsoft.com/office/drawing/2014/main" id="{3436DEF8-37DC-4D85-8B67-E999A21E300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5" name="Text Box 6942">
          <a:extLst>
            <a:ext uri="{FF2B5EF4-FFF2-40B4-BE49-F238E27FC236}">
              <a16:creationId xmlns:a16="http://schemas.microsoft.com/office/drawing/2014/main" id="{737DDEE9-680F-45CD-8FDF-02FBFB02886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6" name="Text Box 6942">
          <a:extLst>
            <a:ext uri="{FF2B5EF4-FFF2-40B4-BE49-F238E27FC236}">
              <a16:creationId xmlns:a16="http://schemas.microsoft.com/office/drawing/2014/main" id="{C9492062-DE4D-411B-BC9B-E1A19A19D41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67" name="Text Box 6942">
          <a:extLst>
            <a:ext uri="{FF2B5EF4-FFF2-40B4-BE49-F238E27FC236}">
              <a16:creationId xmlns:a16="http://schemas.microsoft.com/office/drawing/2014/main" id="{7187CD73-3DDA-4975-A159-E8D627CE2168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68" name="Text Box 6942">
          <a:extLst>
            <a:ext uri="{FF2B5EF4-FFF2-40B4-BE49-F238E27FC236}">
              <a16:creationId xmlns:a16="http://schemas.microsoft.com/office/drawing/2014/main" id="{082459B3-2863-47CE-BA7D-0F8EA644780B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69" name="Text Box 6942">
          <a:extLst>
            <a:ext uri="{FF2B5EF4-FFF2-40B4-BE49-F238E27FC236}">
              <a16:creationId xmlns:a16="http://schemas.microsoft.com/office/drawing/2014/main" id="{C2C25FE3-9356-47AE-A906-4F513CADCDF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70" name="Text Box 6942">
          <a:extLst>
            <a:ext uri="{FF2B5EF4-FFF2-40B4-BE49-F238E27FC236}">
              <a16:creationId xmlns:a16="http://schemas.microsoft.com/office/drawing/2014/main" id="{5CF42C17-2D1A-429E-9034-48B8BB44930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71" name="Text Box 6942">
          <a:extLst>
            <a:ext uri="{FF2B5EF4-FFF2-40B4-BE49-F238E27FC236}">
              <a16:creationId xmlns:a16="http://schemas.microsoft.com/office/drawing/2014/main" id="{14B01AB5-A0F5-405C-997F-C9B8A3B1731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72" name="Text Box 6942">
          <a:extLst>
            <a:ext uri="{FF2B5EF4-FFF2-40B4-BE49-F238E27FC236}">
              <a16:creationId xmlns:a16="http://schemas.microsoft.com/office/drawing/2014/main" id="{BDED1CA5-9734-4E96-8B74-EE9BFC0A068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73" name="Text Box 6942">
          <a:extLst>
            <a:ext uri="{FF2B5EF4-FFF2-40B4-BE49-F238E27FC236}">
              <a16:creationId xmlns:a16="http://schemas.microsoft.com/office/drawing/2014/main" id="{8141AA41-33B7-4CE9-A22E-F7779C77143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74" name="Text Box 6942">
          <a:extLst>
            <a:ext uri="{FF2B5EF4-FFF2-40B4-BE49-F238E27FC236}">
              <a16:creationId xmlns:a16="http://schemas.microsoft.com/office/drawing/2014/main" id="{BA58D653-F64B-4F6E-81C0-BE65A588B49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75" name="Text Box 6942">
          <a:extLst>
            <a:ext uri="{FF2B5EF4-FFF2-40B4-BE49-F238E27FC236}">
              <a16:creationId xmlns:a16="http://schemas.microsoft.com/office/drawing/2014/main" id="{437DDFB5-CDBA-481C-8530-A3C143F5166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76" name="Text Box 6942">
          <a:extLst>
            <a:ext uri="{FF2B5EF4-FFF2-40B4-BE49-F238E27FC236}">
              <a16:creationId xmlns:a16="http://schemas.microsoft.com/office/drawing/2014/main" id="{F28AECB5-B9F0-43E6-B6CF-4347D51C6F1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77" name="Text Box 6942">
          <a:extLst>
            <a:ext uri="{FF2B5EF4-FFF2-40B4-BE49-F238E27FC236}">
              <a16:creationId xmlns:a16="http://schemas.microsoft.com/office/drawing/2014/main" id="{59EC45CB-0C29-4451-A1DF-A00217AD5F6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78" name="Text Box 6942">
          <a:extLst>
            <a:ext uri="{FF2B5EF4-FFF2-40B4-BE49-F238E27FC236}">
              <a16:creationId xmlns:a16="http://schemas.microsoft.com/office/drawing/2014/main" id="{04672E38-7EF0-4C84-B05F-4C5EA321F3C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494754</xdr:rowOff>
    </xdr:to>
    <xdr:sp macro="" textlink="">
      <xdr:nvSpPr>
        <xdr:cNvPr id="79" name="Text Box 6942">
          <a:extLst>
            <a:ext uri="{FF2B5EF4-FFF2-40B4-BE49-F238E27FC236}">
              <a16:creationId xmlns:a16="http://schemas.microsoft.com/office/drawing/2014/main" id="{FD57FC5D-D722-44E4-8F8B-A67E54460498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122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200725</xdr:rowOff>
    </xdr:to>
    <xdr:sp macro="" textlink="">
      <xdr:nvSpPr>
        <xdr:cNvPr id="80" name="Text Box 6942">
          <a:extLst>
            <a:ext uri="{FF2B5EF4-FFF2-40B4-BE49-F238E27FC236}">
              <a16:creationId xmlns:a16="http://schemas.microsoft.com/office/drawing/2014/main" id="{A6BB709C-C6D6-4A2A-957C-E6BD15063220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93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1" name="Text Box 6942">
          <a:extLst>
            <a:ext uri="{FF2B5EF4-FFF2-40B4-BE49-F238E27FC236}">
              <a16:creationId xmlns:a16="http://schemas.microsoft.com/office/drawing/2014/main" id="{876669B3-9BCC-442F-A5F3-3E4D65B2A74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2" name="Text Box 6942">
          <a:extLst>
            <a:ext uri="{FF2B5EF4-FFF2-40B4-BE49-F238E27FC236}">
              <a16:creationId xmlns:a16="http://schemas.microsoft.com/office/drawing/2014/main" id="{CFDEAD5B-8220-41CA-B0D1-9EBF3885523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3" name="Text Box 6942">
          <a:extLst>
            <a:ext uri="{FF2B5EF4-FFF2-40B4-BE49-F238E27FC236}">
              <a16:creationId xmlns:a16="http://schemas.microsoft.com/office/drawing/2014/main" id="{798BC8E2-30FB-4359-964E-BA9B08A30C5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4" name="Text Box 6942">
          <a:extLst>
            <a:ext uri="{FF2B5EF4-FFF2-40B4-BE49-F238E27FC236}">
              <a16:creationId xmlns:a16="http://schemas.microsoft.com/office/drawing/2014/main" id="{A049FA36-CAFE-40B7-BDA7-67B73FFC310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5" name="Text Box 6942">
          <a:extLst>
            <a:ext uri="{FF2B5EF4-FFF2-40B4-BE49-F238E27FC236}">
              <a16:creationId xmlns:a16="http://schemas.microsoft.com/office/drawing/2014/main" id="{E4F7C41E-ED59-45C6-856F-98350509739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6" name="Text Box 6942">
          <a:extLst>
            <a:ext uri="{FF2B5EF4-FFF2-40B4-BE49-F238E27FC236}">
              <a16:creationId xmlns:a16="http://schemas.microsoft.com/office/drawing/2014/main" id="{3E92C594-4436-4142-BC79-729757A36AE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7" name="Text Box 6942">
          <a:extLst>
            <a:ext uri="{FF2B5EF4-FFF2-40B4-BE49-F238E27FC236}">
              <a16:creationId xmlns:a16="http://schemas.microsoft.com/office/drawing/2014/main" id="{50F75034-2318-485C-A2F6-1C1AA971AC8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8" name="Text Box 6942">
          <a:extLst>
            <a:ext uri="{FF2B5EF4-FFF2-40B4-BE49-F238E27FC236}">
              <a16:creationId xmlns:a16="http://schemas.microsoft.com/office/drawing/2014/main" id="{7562E857-FEA4-4DA2-8315-1DAE4F7864A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89" name="Text Box 6942">
          <a:extLst>
            <a:ext uri="{FF2B5EF4-FFF2-40B4-BE49-F238E27FC236}">
              <a16:creationId xmlns:a16="http://schemas.microsoft.com/office/drawing/2014/main" id="{5C2934C0-D80D-4F66-935E-99CDE799924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90" name="Text Box 6942">
          <a:extLst>
            <a:ext uri="{FF2B5EF4-FFF2-40B4-BE49-F238E27FC236}">
              <a16:creationId xmlns:a16="http://schemas.microsoft.com/office/drawing/2014/main" id="{ACA5AD3A-BB9B-473D-B15E-4AB3118E04F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10</xdr:row>
      <xdr:rowOff>494754</xdr:rowOff>
    </xdr:to>
    <xdr:sp macro="" textlink="">
      <xdr:nvSpPr>
        <xdr:cNvPr id="91" name="Text Box 6942">
          <a:extLst>
            <a:ext uri="{FF2B5EF4-FFF2-40B4-BE49-F238E27FC236}">
              <a16:creationId xmlns:a16="http://schemas.microsoft.com/office/drawing/2014/main" id="{680D765C-0565-4C55-B48F-23AFD4D742E5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122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3667125</xdr:colOff>
      <xdr:row>9</xdr:row>
      <xdr:rowOff>0</xdr:rowOff>
    </xdr:from>
    <xdr:to>
      <xdr:col>2</xdr:col>
      <xdr:colOff>3761921</xdr:colOff>
      <xdr:row>10</xdr:row>
      <xdr:rowOff>200725</xdr:rowOff>
    </xdr:to>
    <xdr:sp macro="" textlink="">
      <xdr:nvSpPr>
        <xdr:cNvPr id="92" name="Text Box 6942">
          <a:extLst>
            <a:ext uri="{FF2B5EF4-FFF2-40B4-BE49-F238E27FC236}">
              <a16:creationId xmlns:a16="http://schemas.microsoft.com/office/drawing/2014/main" id="{65E309DD-10A8-4DC6-BAE3-A110A9E061DF}"/>
            </a:ext>
          </a:extLst>
        </xdr:cNvPr>
        <xdr:cNvSpPr txBox="1">
          <a:spLocks noChangeArrowheads="1"/>
        </xdr:cNvSpPr>
      </xdr:nvSpPr>
      <xdr:spPr bwMode="auto">
        <a:xfrm>
          <a:off x="5160645" y="5196840"/>
          <a:ext cx="94796" cy="93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93" name="Text Box 6942">
          <a:extLst>
            <a:ext uri="{FF2B5EF4-FFF2-40B4-BE49-F238E27FC236}">
              <a16:creationId xmlns:a16="http://schemas.microsoft.com/office/drawing/2014/main" id="{63E6ED6F-7814-4E35-9CE7-3B5AC23132A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94" name="Text Box 6942">
          <a:extLst>
            <a:ext uri="{FF2B5EF4-FFF2-40B4-BE49-F238E27FC236}">
              <a16:creationId xmlns:a16="http://schemas.microsoft.com/office/drawing/2014/main" id="{C688C088-5493-419E-BC94-1339E14605C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95" name="Text Box 6942">
          <a:extLst>
            <a:ext uri="{FF2B5EF4-FFF2-40B4-BE49-F238E27FC236}">
              <a16:creationId xmlns:a16="http://schemas.microsoft.com/office/drawing/2014/main" id="{9C34B0FC-50B1-4D27-B4F3-2082808AEC4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96" name="Text Box 6942">
          <a:extLst>
            <a:ext uri="{FF2B5EF4-FFF2-40B4-BE49-F238E27FC236}">
              <a16:creationId xmlns:a16="http://schemas.microsoft.com/office/drawing/2014/main" id="{99C2D241-E0A6-4F7C-9F2D-CDA2E6BD416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97" name="Text Box 6942">
          <a:extLst>
            <a:ext uri="{FF2B5EF4-FFF2-40B4-BE49-F238E27FC236}">
              <a16:creationId xmlns:a16="http://schemas.microsoft.com/office/drawing/2014/main" id="{886D9C5D-3FC3-4839-8804-D37496EE828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98" name="Text Box 6942">
          <a:extLst>
            <a:ext uri="{FF2B5EF4-FFF2-40B4-BE49-F238E27FC236}">
              <a16:creationId xmlns:a16="http://schemas.microsoft.com/office/drawing/2014/main" id="{2AA9678F-BC65-4862-B11F-A73D782E07FB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99" name="Text Box 6942">
          <a:extLst>
            <a:ext uri="{FF2B5EF4-FFF2-40B4-BE49-F238E27FC236}">
              <a16:creationId xmlns:a16="http://schemas.microsoft.com/office/drawing/2014/main" id="{8FA77203-6D4E-477B-8449-190D31F3E6F3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0" name="Text Box 6942">
          <a:extLst>
            <a:ext uri="{FF2B5EF4-FFF2-40B4-BE49-F238E27FC236}">
              <a16:creationId xmlns:a16="http://schemas.microsoft.com/office/drawing/2014/main" id="{76AF623B-D6DA-41B0-916B-DA6AC41866EA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1" name="Text Box 6942">
          <a:extLst>
            <a:ext uri="{FF2B5EF4-FFF2-40B4-BE49-F238E27FC236}">
              <a16:creationId xmlns:a16="http://schemas.microsoft.com/office/drawing/2014/main" id="{4F1C9C3D-FA3A-4E84-B438-4D86DE014A3D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2" name="Text Box 6942">
          <a:extLst>
            <a:ext uri="{FF2B5EF4-FFF2-40B4-BE49-F238E27FC236}">
              <a16:creationId xmlns:a16="http://schemas.microsoft.com/office/drawing/2014/main" id="{EF814027-C8A4-4864-88D8-A56D071385FF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440598</xdr:rowOff>
    </xdr:to>
    <xdr:sp macro="" textlink="">
      <xdr:nvSpPr>
        <xdr:cNvPr id="103" name="Text Box 6942">
          <a:extLst>
            <a:ext uri="{FF2B5EF4-FFF2-40B4-BE49-F238E27FC236}">
              <a16:creationId xmlns:a16="http://schemas.microsoft.com/office/drawing/2014/main" id="{A7771325-A069-4FF9-8031-1271D23BA77A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44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431073</xdr:rowOff>
    </xdr:to>
    <xdr:sp macro="" textlink="">
      <xdr:nvSpPr>
        <xdr:cNvPr id="104" name="Text Box 6942">
          <a:extLst>
            <a:ext uri="{FF2B5EF4-FFF2-40B4-BE49-F238E27FC236}">
              <a16:creationId xmlns:a16="http://schemas.microsoft.com/office/drawing/2014/main" id="{72A52F66-93D2-4508-905D-7466A6E8C305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431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5" name="Text Box 6942">
          <a:extLst>
            <a:ext uri="{FF2B5EF4-FFF2-40B4-BE49-F238E27FC236}">
              <a16:creationId xmlns:a16="http://schemas.microsoft.com/office/drawing/2014/main" id="{6B44D411-1EA5-42B4-8F93-03C235B1383F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6" name="Text Box 6942">
          <a:extLst>
            <a:ext uri="{FF2B5EF4-FFF2-40B4-BE49-F238E27FC236}">
              <a16:creationId xmlns:a16="http://schemas.microsoft.com/office/drawing/2014/main" id="{DE6378B6-988A-45E1-92A2-8673917DA477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7" name="Text Box 6942">
          <a:extLst>
            <a:ext uri="{FF2B5EF4-FFF2-40B4-BE49-F238E27FC236}">
              <a16:creationId xmlns:a16="http://schemas.microsoft.com/office/drawing/2014/main" id="{6133676B-2631-4D19-8EB3-9C286ACFE5B3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8" name="Text Box 6942">
          <a:extLst>
            <a:ext uri="{FF2B5EF4-FFF2-40B4-BE49-F238E27FC236}">
              <a16:creationId xmlns:a16="http://schemas.microsoft.com/office/drawing/2014/main" id="{CADAF425-E555-4817-BEC5-7BB9686F0DB3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09" name="Text Box 6942">
          <a:extLst>
            <a:ext uri="{FF2B5EF4-FFF2-40B4-BE49-F238E27FC236}">
              <a16:creationId xmlns:a16="http://schemas.microsoft.com/office/drawing/2014/main" id="{1B5CA5EC-AC61-41E6-A141-88D1EB49D19A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0" name="Text Box 6942">
          <a:extLst>
            <a:ext uri="{FF2B5EF4-FFF2-40B4-BE49-F238E27FC236}">
              <a16:creationId xmlns:a16="http://schemas.microsoft.com/office/drawing/2014/main" id="{5339CE40-ACEF-4C85-8E57-4B29BB3EADF6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1" name="Text Box 6942">
          <a:extLst>
            <a:ext uri="{FF2B5EF4-FFF2-40B4-BE49-F238E27FC236}">
              <a16:creationId xmlns:a16="http://schemas.microsoft.com/office/drawing/2014/main" id="{5A4E1EBA-A58E-4A96-B23A-503ED13066BC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2" name="Text Box 6942">
          <a:extLst>
            <a:ext uri="{FF2B5EF4-FFF2-40B4-BE49-F238E27FC236}">
              <a16:creationId xmlns:a16="http://schemas.microsoft.com/office/drawing/2014/main" id="{C90486F3-99F8-4D02-8342-1B98757D6FEE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3" name="Text Box 6942">
          <a:extLst>
            <a:ext uri="{FF2B5EF4-FFF2-40B4-BE49-F238E27FC236}">
              <a16:creationId xmlns:a16="http://schemas.microsoft.com/office/drawing/2014/main" id="{6D329FA7-C193-481A-82CB-C48A396DC292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4" name="Text Box 6942">
          <a:extLst>
            <a:ext uri="{FF2B5EF4-FFF2-40B4-BE49-F238E27FC236}">
              <a16:creationId xmlns:a16="http://schemas.microsoft.com/office/drawing/2014/main" id="{DE732957-96EF-41F6-83E7-190DA2326C65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440598</xdr:rowOff>
    </xdr:to>
    <xdr:sp macro="" textlink="">
      <xdr:nvSpPr>
        <xdr:cNvPr id="115" name="Text Box 6942">
          <a:extLst>
            <a:ext uri="{FF2B5EF4-FFF2-40B4-BE49-F238E27FC236}">
              <a16:creationId xmlns:a16="http://schemas.microsoft.com/office/drawing/2014/main" id="{7118B72A-B48E-4C47-83D3-DE4BAFCD749C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44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431073</xdr:rowOff>
    </xdr:to>
    <xdr:sp macro="" textlink="">
      <xdr:nvSpPr>
        <xdr:cNvPr id="116" name="Text Box 6942">
          <a:extLst>
            <a:ext uri="{FF2B5EF4-FFF2-40B4-BE49-F238E27FC236}">
              <a16:creationId xmlns:a16="http://schemas.microsoft.com/office/drawing/2014/main" id="{17F6F99A-9E54-4492-B07A-5804F7C3E2E2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431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7" name="Text Box 6942">
          <a:extLst>
            <a:ext uri="{FF2B5EF4-FFF2-40B4-BE49-F238E27FC236}">
              <a16:creationId xmlns:a16="http://schemas.microsoft.com/office/drawing/2014/main" id="{9A42D143-BBC4-4A1F-AA2B-E956EDE1BB2A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8" name="Text Box 6942">
          <a:extLst>
            <a:ext uri="{FF2B5EF4-FFF2-40B4-BE49-F238E27FC236}">
              <a16:creationId xmlns:a16="http://schemas.microsoft.com/office/drawing/2014/main" id="{24C03B2F-1F14-4F80-B323-9B6D370B5253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19" name="Text Box 6942">
          <a:extLst>
            <a:ext uri="{FF2B5EF4-FFF2-40B4-BE49-F238E27FC236}">
              <a16:creationId xmlns:a16="http://schemas.microsoft.com/office/drawing/2014/main" id="{B1BD9845-18F6-45E8-B73A-6CF5847D1A94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20" name="Text Box 6942">
          <a:extLst>
            <a:ext uri="{FF2B5EF4-FFF2-40B4-BE49-F238E27FC236}">
              <a16:creationId xmlns:a16="http://schemas.microsoft.com/office/drawing/2014/main" id="{D3CCC9CF-5980-46E2-ACAC-97D08869F1E8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121" name="Text Box 6942">
          <a:extLst>
            <a:ext uri="{FF2B5EF4-FFF2-40B4-BE49-F238E27FC236}">
              <a16:creationId xmlns:a16="http://schemas.microsoft.com/office/drawing/2014/main" id="{03C2ABC1-190C-4B89-AB43-3C7842A521E8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22" name="Text Box 6942">
          <a:extLst>
            <a:ext uri="{FF2B5EF4-FFF2-40B4-BE49-F238E27FC236}">
              <a16:creationId xmlns:a16="http://schemas.microsoft.com/office/drawing/2014/main" id="{2D173D72-8D99-4D84-95E7-CAEC2C8F716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23" name="Text Box 6942">
          <a:extLst>
            <a:ext uri="{FF2B5EF4-FFF2-40B4-BE49-F238E27FC236}">
              <a16:creationId xmlns:a16="http://schemas.microsoft.com/office/drawing/2014/main" id="{2D3234C4-6C2E-43B2-83DA-66EAE11270E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24" name="Text Box 6942">
          <a:extLst>
            <a:ext uri="{FF2B5EF4-FFF2-40B4-BE49-F238E27FC236}">
              <a16:creationId xmlns:a16="http://schemas.microsoft.com/office/drawing/2014/main" id="{D9407A17-3699-4AA3-9DD0-EF784198C2F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25" name="Text Box 6942">
          <a:extLst>
            <a:ext uri="{FF2B5EF4-FFF2-40B4-BE49-F238E27FC236}">
              <a16:creationId xmlns:a16="http://schemas.microsoft.com/office/drawing/2014/main" id="{159E5812-1C4E-40A5-8461-263CABA604B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26" name="Text Box 6942">
          <a:extLst>
            <a:ext uri="{FF2B5EF4-FFF2-40B4-BE49-F238E27FC236}">
              <a16:creationId xmlns:a16="http://schemas.microsoft.com/office/drawing/2014/main" id="{7FDC5BB5-B9D3-4BEF-970E-7DA9C080834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440600</xdr:rowOff>
    </xdr:to>
    <xdr:sp macro="" textlink="">
      <xdr:nvSpPr>
        <xdr:cNvPr id="127" name="Text Box 6942">
          <a:extLst>
            <a:ext uri="{FF2B5EF4-FFF2-40B4-BE49-F238E27FC236}">
              <a16:creationId xmlns:a16="http://schemas.microsoft.com/office/drawing/2014/main" id="{F143AD63-E322-4AA5-8B7E-FC6F17455D77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431075</xdr:rowOff>
    </xdr:to>
    <xdr:sp macro="" textlink="">
      <xdr:nvSpPr>
        <xdr:cNvPr id="128" name="Text Box 6942">
          <a:extLst>
            <a:ext uri="{FF2B5EF4-FFF2-40B4-BE49-F238E27FC236}">
              <a16:creationId xmlns:a16="http://schemas.microsoft.com/office/drawing/2014/main" id="{547B95C2-9F1C-4012-8FAD-CCFB203DA64B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29" name="Text Box 6942">
          <a:extLst>
            <a:ext uri="{FF2B5EF4-FFF2-40B4-BE49-F238E27FC236}">
              <a16:creationId xmlns:a16="http://schemas.microsoft.com/office/drawing/2014/main" id="{3D9D2A00-54F8-41FC-BF28-49203BE17E6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0" name="Text Box 6942">
          <a:extLst>
            <a:ext uri="{FF2B5EF4-FFF2-40B4-BE49-F238E27FC236}">
              <a16:creationId xmlns:a16="http://schemas.microsoft.com/office/drawing/2014/main" id="{E1808DD0-42D5-4F68-BA35-07083BB63EF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1" name="Text Box 6942">
          <a:extLst>
            <a:ext uri="{FF2B5EF4-FFF2-40B4-BE49-F238E27FC236}">
              <a16:creationId xmlns:a16="http://schemas.microsoft.com/office/drawing/2014/main" id="{8DF9CAB5-C1F0-4D89-96B7-01F838D36E2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2" name="Text Box 6942">
          <a:extLst>
            <a:ext uri="{FF2B5EF4-FFF2-40B4-BE49-F238E27FC236}">
              <a16:creationId xmlns:a16="http://schemas.microsoft.com/office/drawing/2014/main" id="{1E3CC97E-130E-4E94-B815-FE64FC0C605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3" name="Text Box 6942">
          <a:extLst>
            <a:ext uri="{FF2B5EF4-FFF2-40B4-BE49-F238E27FC236}">
              <a16:creationId xmlns:a16="http://schemas.microsoft.com/office/drawing/2014/main" id="{752A3CB1-47CC-4057-B965-09D55161B0E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4" name="Text Box 6942">
          <a:extLst>
            <a:ext uri="{FF2B5EF4-FFF2-40B4-BE49-F238E27FC236}">
              <a16:creationId xmlns:a16="http://schemas.microsoft.com/office/drawing/2014/main" id="{81CF5CD1-F24D-4F30-83AC-A3B05407CF2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5" name="Text Box 6942">
          <a:extLst>
            <a:ext uri="{FF2B5EF4-FFF2-40B4-BE49-F238E27FC236}">
              <a16:creationId xmlns:a16="http://schemas.microsoft.com/office/drawing/2014/main" id="{0D76C311-9FF4-4F07-8306-B0E328EF32E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6" name="Text Box 6942">
          <a:extLst>
            <a:ext uri="{FF2B5EF4-FFF2-40B4-BE49-F238E27FC236}">
              <a16:creationId xmlns:a16="http://schemas.microsoft.com/office/drawing/2014/main" id="{0033BFB1-B996-42F6-A0F0-E90350E414C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7" name="Text Box 6942">
          <a:extLst>
            <a:ext uri="{FF2B5EF4-FFF2-40B4-BE49-F238E27FC236}">
              <a16:creationId xmlns:a16="http://schemas.microsoft.com/office/drawing/2014/main" id="{CEBE1459-EA5A-4E15-968C-8879C60B51B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38" name="Text Box 6942">
          <a:extLst>
            <a:ext uri="{FF2B5EF4-FFF2-40B4-BE49-F238E27FC236}">
              <a16:creationId xmlns:a16="http://schemas.microsoft.com/office/drawing/2014/main" id="{ED1BD9F0-C3EB-4C1A-AF8E-867CE616C15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440600</xdr:rowOff>
    </xdr:to>
    <xdr:sp macro="" textlink="">
      <xdr:nvSpPr>
        <xdr:cNvPr id="139" name="Text Box 6942">
          <a:extLst>
            <a:ext uri="{FF2B5EF4-FFF2-40B4-BE49-F238E27FC236}">
              <a16:creationId xmlns:a16="http://schemas.microsoft.com/office/drawing/2014/main" id="{C65B9CDF-740E-47DA-9327-19F0B2D01992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431075</xdr:rowOff>
    </xdr:to>
    <xdr:sp macro="" textlink="">
      <xdr:nvSpPr>
        <xdr:cNvPr id="140" name="Text Box 6942">
          <a:extLst>
            <a:ext uri="{FF2B5EF4-FFF2-40B4-BE49-F238E27FC236}">
              <a16:creationId xmlns:a16="http://schemas.microsoft.com/office/drawing/2014/main" id="{8950ECC3-DD90-470C-ADF3-881BD331865D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1" name="Text Box 6942">
          <a:extLst>
            <a:ext uri="{FF2B5EF4-FFF2-40B4-BE49-F238E27FC236}">
              <a16:creationId xmlns:a16="http://schemas.microsoft.com/office/drawing/2014/main" id="{777AADC2-E323-4CFB-A6FA-0BB67E58D3F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2" name="Text Box 6942">
          <a:extLst>
            <a:ext uri="{FF2B5EF4-FFF2-40B4-BE49-F238E27FC236}">
              <a16:creationId xmlns:a16="http://schemas.microsoft.com/office/drawing/2014/main" id="{35507279-4919-42DF-9153-8B7CD9CFA8A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3" name="Text Box 6942">
          <a:extLst>
            <a:ext uri="{FF2B5EF4-FFF2-40B4-BE49-F238E27FC236}">
              <a16:creationId xmlns:a16="http://schemas.microsoft.com/office/drawing/2014/main" id="{D3C01137-0A78-44FA-BAD8-A5B715A5B40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4" name="Text Box 6942">
          <a:extLst>
            <a:ext uri="{FF2B5EF4-FFF2-40B4-BE49-F238E27FC236}">
              <a16:creationId xmlns:a16="http://schemas.microsoft.com/office/drawing/2014/main" id="{0617C2CD-5DEB-40BE-AEAB-7519BE4714B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5" name="Text Box 6942">
          <a:extLst>
            <a:ext uri="{FF2B5EF4-FFF2-40B4-BE49-F238E27FC236}">
              <a16:creationId xmlns:a16="http://schemas.microsoft.com/office/drawing/2014/main" id="{49B6CC20-E8F4-4374-9B82-6E7F9004D7F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6" name="Text Box 6942">
          <a:extLst>
            <a:ext uri="{FF2B5EF4-FFF2-40B4-BE49-F238E27FC236}">
              <a16:creationId xmlns:a16="http://schemas.microsoft.com/office/drawing/2014/main" id="{D8F11489-76B2-4916-B959-0D574469874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7" name="Text Box 6942">
          <a:extLst>
            <a:ext uri="{FF2B5EF4-FFF2-40B4-BE49-F238E27FC236}">
              <a16:creationId xmlns:a16="http://schemas.microsoft.com/office/drawing/2014/main" id="{89A02D3E-22BB-451D-9300-612EC524DCE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8" name="Text Box 6942">
          <a:extLst>
            <a:ext uri="{FF2B5EF4-FFF2-40B4-BE49-F238E27FC236}">
              <a16:creationId xmlns:a16="http://schemas.microsoft.com/office/drawing/2014/main" id="{A0FB9F44-AFEA-46CB-84BA-CA3CF1AB25D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49" name="Text Box 6942">
          <a:extLst>
            <a:ext uri="{FF2B5EF4-FFF2-40B4-BE49-F238E27FC236}">
              <a16:creationId xmlns:a16="http://schemas.microsoft.com/office/drawing/2014/main" id="{DE660373-E138-4C06-944A-2FD602C9DDA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0" name="Text Box 6942">
          <a:extLst>
            <a:ext uri="{FF2B5EF4-FFF2-40B4-BE49-F238E27FC236}">
              <a16:creationId xmlns:a16="http://schemas.microsoft.com/office/drawing/2014/main" id="{DADE1503-6542-4A99-8170-50B8ABE8A77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418827</xdr:rowOff>
    </xdr:to>
    <xdr:sp macro="" textlink="">
      <xdr:nvSpPr>
        <xdr:cNvPr id="151" name="Text Box 6942">
          <a:extLst>
            <a:ext uri="{FF2B5EF4-FFF2-40B4-BE49-F238E27FC236}">
              <a16:creationId xmlns:a16="http://schemas.microsoft.com/office/drawing/2014/main" id="{21979189-24B3-4B6C-BC19-81BF2AD7C862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409302</xdr:rowOff>
    </xdr:to>
    <xdr:sp macro="" textlink="">
      <xdr:nvSpPr>
        <xdr:cNvPr id="152" name="Text Box 6942">
          <a:extLst>
            <a:ext uri="{FF2B5EF4-FFF2-40B4-BE49-F238E27FC236}">
              <a16:creationId xmlns:a16="http://schemas.microsoft.com/office/drawing/2014/main" id="{3B6BB1B7-9E4A-41FD-B39E-F067FD7D7AC0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3" name="Text Box 6942">
          <a:extLst>
            <a:ext uri="{FF2B5EF4-FFF2-40B4-BE49-F238E27FC236}">
              <a16:creationId xmlns:a16="http://schemas.microsoft.com/office/drawing/2014/main" id="{138A5664-823B-425D-B1F4-C204AD2BDFB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4" name="Text Box 6942">
          <a:extLst>
            <a:ext uri="{FF2B5EF4-FFF2-40B4-BE49-F238E27FC236}">
              <a16:creationId xmlns:a16="http://schemas.microsoft.com/office/drawing/2014/main" id="{66E56727-E260-4F88-84FC-B245D1AD197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5" name="Text Box 6942">
          <a:extLst>
            <a:ext uri="{FF2B5EF4-FFF2-40B4-BE49-F238E27FC236}">
              <a16:creationId xmlns:a16="http://schemas.microsoft.com/office/drawing/2014/main" id="{B6CE1DC8-74B3-4DD0-87C9-B0F7441AC7B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6" name="Text Box 6942">
          <a:extLst>
            <a:ext uri="{FF2B5EF4-FFF2-40B4-BE49-F238E27FC236}">
              <a16:creationId xmlns:a16="http://schemas.microsoft.com/office/drawing/2014/main" id="{2CF65B08-C319-4B3A-8B6C-20C9FBED7BF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7" name="Text Box 6942">
          <a:extLst>
            <a:ext uri="{FF2B5EF4-FFF2-40B4-BE49-F238E27FC236}">
              <a16:creationId xmlns:a16="http://schemas.microsoft.com/office/drawing/2014/main" id="{11ACD0CA-E687-46E5-B006-4A3D1A5C467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8" name="Text Box 6942">
          <a:extLst>
            <a:ext uri="{FF2B5EF4-FFF2-40B4-BE49-F238E27FC236}">
              <a16:creationId xmlns:a16="http://schemas.microsoft.com/office/drawing/2014/main" id="{06ADD538-44EE-477A-BBFA-42E90D3650E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59" name="Text Box 6942">
          <a:extLst>
            <a:ext uri="{FF2B5EF4-FFF2-40B4-BE49-F238E27FC236}">
              <a16:creationId xmlns:a16="http://schemas.microsoft.com/office/drawing/2014/main" id="{F2A8FA27-FF7B-4DBF-8D30-1FEE5A69648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0" name="Text Box 6942">
          <a:extLst>
            <a:ext uri="{FF2B5EF4-FFF2-40B4-BE49-F238E27FC236}">
              <a16:creationId xmlns:a16="http://schemas.microsoft.com/office/drawing/2014/main" id="{38E4E554-DB73-4358-9463-A4F2A32C5EC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1" name="Text Box 6942">
          <a:extLst>
            <a:ext uri="{FF2B5EF4-FFF2-40B4-BE49-F238E27FC236}">
              <a16:creationId xmlns:a16="http://schemas.microsoft.com/office/drawing/2014/main" id="{48981BF0-906D-4D56-A5FA-74AA186947B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2" name="Text Box 6942">
          <a:extLst>
            <a:ext uri="{FF2B5EF4-FFF2-40B4-BE49-F238E27FC236}">
              <a16:creationId xmlns:a16="http://schemas.microsoft.com/office/drawing/2014/main" id="{DEC1743E-395C-492D-BC4B-A0210019DC6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418827</xdr:rowOff>
    </xdr:to>
    <xdr:sp macro="" textlink="">
      <xdr:nvSpPr>
        <xdr:cNvPr id="163" name="Text Box 6942">
          <a:extLst>
            <a:ext uri="{FF2B5EF4-FFF2-40B4-BE49-F238E27FC236}">
              <a16:creationId xmlns:a16="http://schemas.microsoft.com/office/drawing/2014/main" id="{E0A89321-8960-486A-9EE4-EB197103B58E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409302</xdr:rowOff>
    </xdr:to>
    <xdr:sp macro="" textlink="">
      <xdr:nvSpPr>
        <xdr:cNvPr id="164" name="Text Box 6942">
          <a:extLst>
            <a:ext uri="{FF2B5EF4-FFF2-40B4-BE49-F238E27FC236}">
              <a16:creationId xmlns:a16="http://schemas.microsoft.com/office/drawing/2014/main" id="{D09872E1-A279-44C3-99F2-C8FB7E5FC244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5" name="Text Box 6942">
          <a:extLst>
            <a:ext uri="{FF2B5EF4-FFF2-40B4-BE49-F238E27FC236}">
              <a16:creationId xmlns:a16="http://schemas.microsoft.com/office/drawing/2014/main" id="{3C6D0204-7521-4511-B0C9-B98368AE70A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6" name="Text Box 6942">
          <a:extLst>
            <a:ext uri="{FF2B5EF4-FFF2-40B4-BE49-F238E27FC236}">
              <a16:creationId xmlns:a16="http://schemas.microsoft.com/office/drawing/2014/main" id="{57F989A9-AA07-4507-80B8-F930DE549D2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7" name="Text Box 6942">
          <a:extLst>
            <a:ext uri="{FF2B5EF4-FFF2-40B4-BE49-F238E27FC236}">
              <a16:creationId xmlns:a16="http://schemas.microsoft.com/office/drawing/2014/main" id="{D175312F-3E7D-4330-939F-C09978A683E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8" name="Text Box 6942">
          <a:extLst>
            <a:ext uri="{FF2B5EF4-FFF2-40B4-BE49-F238E27FC236}">
              <a16:creationId xmlns:a16="http://schemas.microsoft.com/office/drawing/2014/main" id="{0D08BA8D-E400-4F54-A60B-BAEC7D07267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69" name="Text Box 6942">
          <a:extLst>
            <a:ext uri="{FF2B5EF4-FFF2-40B4-BE49-F238E27FC236}">
              <a16:creationId xmlns:a16="http://schemas.microsoft.com/office/drawing/2014/main" id="{F505DE61-51B0-4DB3-99AF-5528CD7975C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0" name="Text Box 6942">
          <a:extLst>
            <a:ext uri="{FF2B5EF4-FFF2-40B4-BE49-F238E27FC236}">
              <a16:creationId xmlns:a16="http://schemas.microsoft.com/office/drawing/2014/main" id="{912DCF67-D2AA-42FC-9F8E-56830461986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1" name="Text Box 6942">
          <a:extLst>
            <a:ext uri="{FF2B5EF4-FFF2-40B4-BE49-F238E27FC236}">
              <a16:creationId xmlns:a16="http://schemas.microsoft.com/office/drawing/2014/main" id="{39084369-8A73-4AA5-8648-EAF3F66D9ED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2" name="Text Box 6942">
          <a:extLst>
            <a:ext uri="{FF2B5EF4-FFF2-40B4-BE49-F238E27FC236}">
              <a16:creationId xmlns:a16="http://schemas.microsoft.com/office/drawing/2014/main" id="{06116A36-631C-42FC-A1F2-E61F6EDB8EB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3" name="Text Box 6942">
          <a:extLst>
            <a:ext uri="{FF2B5EF4-FFF2-40B4-BE49-F238E27FC236}">
              <a16:creationId xmlns:a16="http://schemas.microsoft.com/office/drawing/2014/main" id="{59081956-2D38-46D9-B6CC-A96512F97A0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4" name="Text Box 6942">
          <a:extLst>
            <a:ext uri="{FF2B5EF4-FFF2-40B4-BE49-F238E27FC236}">
              <a16:creationId xmlns:a16="http://schemas.microsoft.com/office/drawing/2014/main" id="{1A075CA2-5D31-43C5-A22C-18CB616F7D5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440599</xdr:rowOff>
    </xdr:to>
    <xdr:sp macro="" textlink="">
      <xdr:nvSpPr>
        <xdr:cNvPr id="175" name="Text Box 6942">
          <a:extLst>
            <a:ext uri="{FF2B5EF4-FFF2-40B4-BE49-F238E27FC236}">
              <a16:creationId xmlns:a16="http://schemas.microsoft.com/office/drawing/2014/main" id="{7DC48546-860E-48A0-AE16-8836AAD17021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431074</xdr:rowOff>
    </xdr:to>
    <xdr:sp macro="" textlink="">
      <xdr:nvSpPr>
        <xdr:cNvPr id="176" name="Text Box 6942">
          <a:extLst>
            <a:ext uri="{FF2B5EF4-FFF2-40B4-BE49-F238E27FC236}">
              <a16:creationId xmlns:a16="http://schemas.microsoft.com/office/drawing/2014/main" id="{2F9F51A9-A1D2-48D6-A745-8FEB3CFFD401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7" name="Text Box 6942">
          <a:extLst>
            <a:ext uri="{FF2B5EF4-FFF2-40B4-BE49-F238E27FC236}">
              <a16:creationId xmlns:a16="http://schemas.microsoft.com/office/drawing/2014/main" id="{3FC9C231-B792-469F-A85E-887E9681842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8" name="Text Box 6942">
          <a:extLst>
            <a:ext uri="{FF2B5EF4-FFF2-40B4-BE49-F238E27FC236}">
              <a16:creationId xmlns:a16="http://schemas.microsoft.com/office/drawing/2014/main" id="{DA74B507-1D5C-45A2-BC16-DB259E20F75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79" name="Text Box 6942">
          <a:extLst>
            <a:ext uri="{FF2B5EF4-FFF2-40B4-BE49-F238E27FC236}">
              <a16:creationId xmlns:a16="http://schemas.microsoft.com/office/drawing/2014/main" id="{2497D20E-6334-4CB7-B9D5-E13A308E2CB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0" name="Text Box 6942">
          <a:extLst>
            <a:ext uri="{FF2B5EF4-FFF2-40B4-BE49-F238E27FC236}">
              <a16:creationId xmlns:a16="http://schemas.microsoft.com/office/drawing/2014/main" id="{4D9D6668-1C9A-489D-90DD-9B8D8BAF403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1" name="Text Box 6942">
          <a:extLst>
            <a:ext uri="{FF2B5EF4-FFF2-40B4-BE49-F238E27FC236}">
              <a16:creationId xmlns:a16="http://schemas.microsoft.com/office/drawing/2014/main" id="{FB0E5D74-7A4E-4102-B470-ACC2E018DAD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2" name="Text Box 6942">
          <a:extLst>
            <a:ext uri="{FF2B5EF4-FFF2-40B4-BE49-F238E27FC236}">
              <a16:creationId xmlns:a16="http://schemas.microsoft.com/office/drawing/2014/main" id="{8EE63C34-B1BD-4A7C-BA36-C003955568D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3" name="Text Box 6942">
          <a:extLst>
            <a:ext uri="{FF2B5EF4-FFF2-40B4-BE49-F238E27FC236}">
              <a16:creationId xmlns:a16="http://schemas.microsoft.com/office/drawing/2014/main" id="{D2D4EED9-537C-4273-AF8E-BCFE53A9A90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4" name="Text Box 6942">
          <a:extLst>
            <a:ext uri="{FF2B5EF4-FFF2-40B4-BE49-F238E27FC236}">
              <a16:creationId xmlns:a16="http://schemas.microsoft.com/office/drawing/2014/main" id="{5D4F8F16-75BD-45B9-A7F0-CBE23CB74CF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5" name="Text Box 6942">
          <a:extLst>
            <a:ext uri="{FF2B5EF4-FFF2-40B4-BE49-F238E27FC236}">
              <a16:creationId xmlns:a16="http://schemas.microsoft.com/office/drawing/2014/main" id="{75F3F583-0B0E-46BE-A522-5AD8D968EEA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6" name="Text Box 6942">
          <a:extLst>
            <a:ext uri="{FF2B5EF4-FFF2-40B4-BE49-F238E27FC236}">
              <a16:creationId xmlns:a16="http://schemas.microsoft.com/office/drawing/2014/main" id="{A25190B8-98AD-4822-813E-41AB25ABD97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440599</xdr:rowOff>
    </xdr:to>
    <xdr:sp macro="" textlink="">
      <xdr:nvSpPr>
        <xdr:cNvPr id="187" name="Text Box 6942">
          <a:extLst>
            <a:ext uri="{FF2B5EF4-FFF2-40B4-BE49-F238E27FC236}">
              <a16:creationId xmlns:a16="http://schemas.microsoft.com/office/drawing/2014/main" id="{4555E9EA-125E-4807-A2A8-FEF107D3B3CA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431074</xdr:rowOff>
    </xdr:to>
    <xdr:sp macro="" textlink="">
      <xdr:nvSpPr>
        <xdr:cNvPr id="188" name="Text Box 6942">
          <a:extLst>
            <a:ext uri="{FF2B5EF4-FFF2-40B4-BE49-F238E27FC236}">
              <a16:creationId xmlns:a16="http://schemas.microsoft.com/office/drawing/2014/main" id="{2A350A9F-7FC0-40D1-8770-ECF0CCA1C043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89" name="Text Box 6942">
          <a:extLst>
            <a:ext uri="{FF2B5EF4-FFF2-40B4-BE49-F238E27FC236}">
              <a16:creationId xmlns:a16="http://schemas.microsoft.com/office/drawing/2014/main" id="{AB7D308D-9F5E-4DBE-AC25-48A23ED3B26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0" name="Text Box 6942">
          <a:extLst>
            <a:ext uri="{FF2B5EF4-FFF2-40B4-BE49-F238E27FC236}">
              <a16:creationId xmlns:a16="http://schemas.microsoft.com/office/drawing/2014/main" id="{0B08C6E9-88AE-4E01-869D-9CC429B0CFC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1" name="Text Box 6942">
          <a:extLst>
            <a:ext uri="{FF2B5EF4-FFF2-40B4-BE49-F238E27FC236}">
              <a16:creationId xmlns:a16="http://schemas.microsoft.com/office/drawing/2014/main" id="{58F4B0C4-2CB0-4807-B902-151398DFA1D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2" name="Text Box 6942">
          <a:extLst>
            <a:ext uri="{FF2B5EF4-FFF2-40B4-BE49-F238E27FC236}">
              <a16:creationId xmlns:a16="http://schemas.microsoft.com/office/drawing/2014/main" id="{2A9B6A35-684C-434B-9B3C-092B30100FA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3" name="Text Box 6942">
          <a:extLst>
            <a:ext uri="{FF2B5EF4-FFF2-40B4-BE49-F238E27FC236}">
              <a16:creationId xmlns:a16="http://schemas.microsoft.com/office/drawing/2014/main" id="{EB0C2EF7-DB57-41F4-969D-809C39A1CFC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4" name="Text Box 6942">
          <a:extLst>
            <a:ext uri="{FF2B5EF4-FFF2-40B4-BE49-F238E27FC236}">
              <a16:creationId xmlns:a16="http://schemas.microsoft.com/office/drawing/2014/main" id="{CADA08BB-7B4E-4A08-9C13-16A15BD98D8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5" name="Text Box 6942">
          <a:extLst>
            <a:ext uri="{FF2B5EF4-FFF2-40B4-BE49-F238E27FC236}">
              <a16:creationId xmlns:a16="http://schemas.microsoft.com/office/drawing/2014/main" id="{C2249B8F-2AE3-4F70-BFB8-4CAE3CD1C9D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6" name="Text Box 6942">
          <a:extLst>
            <a:ext uri="{FF2B5EF4-FFF2-40B4-BE49-F238E27FC236}">
              <a16:creationId xmlns:a16="http://schemas.microsoft.com/office/drawing/2014/main" id="{857482EF-4F2D-4891-A24A-DAD22E71EB9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7" name="Text Box 6942">
          <a:extLst>
            <a:ext uri="{FF2B5EF4-FFF2-40B4-BE49-F238E27FC236}">
              <a16:creationId xmlns:a16="http://schemas.microsoft.com/office/drawing/2014/main" id="{90331323-0CF1-4256-A9F4-B6E7EFB19B8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198" name="Text Box 6942">
          <a:extLst>
            <a:ext uri="{FF2B5EF4-FFF2-40B4-BE49-F238E27FC236}">
              <a16:creationId xmlns:a16="http://schemas.microsoft.com/office/drawing/2014/main" id="{4B4D50A6-43D8-4C3F-854D-48AEFF522FE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440601</xdr:rowOff>
    </xdr:to>
    <xdr:sp macro="" textlink="">
      <xdr:nvSpPr>
        <xdr:cNvPr id="199" name="Text Box 6942">
          <a:extLst>
            <a:ext uri="{FF2B5EF4-FFF2-40B4-BE49-F238E27FC236}">
              <a16:creationId xmlns:a16="http://schemas.microsoft.com/office/drawing/2014/main" id="{9D15C56E-51C3-400C-BD2D-6ADB3C1B6567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431076</xdr:rowOff>
    </xdr:to>
    <xdr:sp macro="" textlink="">
      <xdr:nvSpPr>
        <xdr:cNvPr id="200" name="Text Box 6942">
          <a:extLst>
            <a:ext uri="{FF2B5EF4-FFF2-40B4-BE49-F238E27FC236}">
              <a16:creationId xmlns:a16="http://schemas.microsoft.com/office/drawing/2014/main" id="{8128BB35-645E-44E7-BC53-B4206356C2A8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1" name="Text Box 6942">
          <a:extLst>
            <a:ext uri="{FF2B5EF4-FFF2-40B4-BE49-F238E27FC236}">
              <a16:creationId xmlns:a16="http://schemas.microsoft.com/office/drawing/2014/main" id="{37060660-5E35-40CC-9C44-11021995C2A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2" name="Text Box 6942">
          <a:extLst>
            <a:ext uri="{FF2B5EF4-FFF2-40B4-BE49-F238E27FC236}">
              <a16:creationId xmlns:a16="http://schemas.microsoft.com/office/drawing/2014/main" id="{B99E953C-7DFC-4FD1-A1BD-DB1AEED9C02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3" name="Text Box 6942">
          <a:extLst>
            <a:ext uri="{FF2B5EF4-FFF2-40B4-BE49-F238E27FC236}">
              <a16:creationId xmlns:a16="http://schemas.microsoft.com/office/drawing/2014/main" id="{BF03A1DE-FB95-4243-A3B8-E32BF5A1D03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4" name="Text Box 6942">
          <a:extLst>
            <a:ext uri="{FF2B5EF4-FFF2-40B4-BE49-F238E27FC236}">
              <a16:creationId xmlns:a16="http://schemas.microsoft.com/office/drawing/2014/main" id="{76FE8762-2465-4C9E-99D1-E38FB69857D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5" name="Text Box 6942">
          <a:extLst>
            <a:ext uri="{FF2B5EF4-FFF2-40B4-BE49-F238E27FC236}">
              <a16:creationId xmlns:a16="http://schemas.microsoft.com/office/drawing/2014/main" id="{5C061619-8DC7-4AFC-9628-256F44EBE8F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6" name="Text Box 6942">
          <a:extLst>
            <a:ext uri="{FF2B5EF4-FFF2-40B4-BE49-F238E27FC236}">
              <a16:creationId xmlns:a16="http://schemas.microsoft.com/office/drawing/2014/main" id="{2EC6B6DA-C460-4544-AE24-74F1CD1506A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7" name="Text Box 6942">
          <a:extLst>
            <a:ext uri="{FF2B5EF4-FFF2-40B4-BE49-F238E27FC236}">
              <a16:creationId xmlns:a16="http://schemas.microsoft.com/office/drawing/2014/main" id="{A44EABB6-3357-428C-A427-727ACA455D9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8" name="Text Box 6942">
          <a:extLst>
            <a:ext uri="{FF2B5EF4-FFF2-40B4-BE49-F238E27FC236}">
              <a16:creationId xmlns:a16="http://schemas.microsoft.com/office/drawing/2014/main" id="{8EBEB72E-2AAD-4C1C-A92E-2801C203197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09" name="Text Box 6942">
          <a:extLst>
            <a:ext uri="{FF2B5EF4-FFF2-40B4-BE49-F238E27FC236}">
              <a16:creationId xmlns:a16="http://schemas.microsoft.com/office/drawing/2014/main" id="{4DF7E3A0-D27C-4D1C-BCBE-3A8DD8ADD43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10" name="Text Box 6942">
          <a:extLst>
            <a:ext uri="{FF2B5EF4-FFF2-40B4-BE49-F238E27FC236}">
              <a16:creationId xmlns:a16="http://schemas.microsoft.com/office/drawing/2014/main" id="{65589003-9FEE-4D9A-9683-2BFEA6368E8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440601</xdr:rowOff>
    </xdr:to>
    <xdr:sp macro="" textlink="">
      <xdr:nvSpPr>
        <xdr:cNvPr id="211" name="Text Box 6942">
          <a:extLst>
            <a:ext uri="{FF2B5EF4-FFF2-40B4-BE49-F238E27FC236}">
              <a16:creationId xmlns:a16="http://schemas.microsoft.com/office/drawing/2014/main" id="{0335AAF4-4721-4363-9623-2927B6C10394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431076</xdr:rowOff>
    </xdr:to>
    <xdr:sp macro="" textlink="">
      <xdr:nvSpPr>
        <xdr:cNvPr id="212" name="Text Box 6942">
          <a:extLst>
            <a:ext uri="{FF2B5EF4-FFF2-40B4-BE49-F238E27FC236}">
              <a16:creationId xmlns:a16="http://schemas.microsoft.com/office/drawing/2014/main" id="{912FCD28-C02B-4318-A257-29225E3F071B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13" name="Text Box 6942">
          <a:extLst>
            <a:ext uri="{FF2B5EF4-FFF2-40B4-BE49-F238E27FC236}">
              <a16:creationId xmlns:a16="http://schemas.microsoft.com/office/drawing/2014/main" id="{F389FAB6-7559-4E02-A9DB-D1D389E7CA0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14" name="Text Box 6942">
          <a:extLst>
            <a:ext uri="{FF2B5EF4-FFF2-40B4-BE49-F238E27FC236}">
              <a16:creationId xmlns:a16="http://schemas.microsoft.com/office/drawing/2014/main" id="{674A9BF9-14A4-4BC7-999C-AC3303AAD6C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15" name="Text Box 6942">
          <a:extLst>
            <a:ext uri="{FF2B5EF4-FFF2-40B4-BE49-F238E27FC236}">
              <a16:creationId xmlns:a16="http://schemas.microsoft.com/office/drawing/2014/main" id="{CE7B7D9F-CCA5-4A9D-94B7-3EE80D6CC20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16" name="Text Box 6942">
          <a:extLst>
            <a:ext uri="{FF2B5EF4-FFF2-40B4-BE49-F238E27FC236}">
              <a16:creationId xmlns:a16="http://schemas.microsoft.com/office/drawing/2014/main" id="{8208EBB7-B058-459D-8CBC-C3A51C551A1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217" name="Text Box 6942">
          <a:extLst>
            <a:ext uri="{FF2B5EF4-FFF2-40B4-BE49-F238E27FC236}">
              <a16:creationId xmlns:a16="http://schemas.microsoft.com/office/drawing/2014/main" id="{922642A4-6D5B-4830-8FA8-E9F9A21A0E2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18" name="Text Box 6942">
          <a:extLst>
            <a:ext uri="{FF2B5EF4-FFF2-40B4-BE49-F238E27FC236}">
              <a16:creationId xmlns:a16="http://schemas.microsoft.com/office/drawing/2014/main" id="{FDAA9FFC-EDE4-4681-87C4-F5F60073C95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19" name="Text Box 6942">
          <a:extLst>
            <a:ext uri="{FF2B5EF4-FFF2-40B4-BE49-F238E27FC236}">
              <a16:creationId xmlns:a16="http://schemas.microsoft.com/office/drawing/2014/main" id="{5384AE95-307C-4C12-A3CF-1D94BD69A52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0" name="Text Box 6942">
          <a:extLst>
            <a:ext uri="{FF2B5EF4-FFF2-40B4-BE49-F238E27FC236}">
              <a16:creationId xmlns:a16="http://schemas.microsoft.com/office/drawing/2014/main" id="{A52F8CAA-7560-4988-9E37-72C3A7CCE8F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1" name="Text Box 6942">
          <a:extLst>
            <a:ext uri="{FF2B5EF4-FFF2-40B4-BE49-F238E27FC236}">
              <a16:creationId xmlns:a16="http://schemas.microsoft.com/office/drawing/2014/main" id="{00F0FF60-F896-450E-B350-D5DD10F467C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313237</xdr:rowOff>
    </xdr:to>
    <xdr:sp macro="" textlink="">
      <xdr:nvSpPr>
        <xdr:cNvPr id="222" name="Text Box 6942">
          <a:extLst>
            <a:ext uri="{FF2B5EF4-FFF2-40B4-BE49-F238E27FC236}">
              <a16:creationId xmlns:a16="http://schemas.microsoft.com/office/drawing/2014/main" id="{7F0B348A-39A6-4202-8C43-1688E70B859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223" name="Text Box 6942">
          <a:extLst>
            <a:ext uri="{FF2B5EF4-FFF2-40B4-BE49-F238E27FC236}">
              <a16:creationId xmlns:a16="http://schemas.microsoft.com/office/drawing/2014/main" id="{A9590CA7-90C0-47E9-97AE-280DFC82D30A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224" name="Text Box 6942">
          <a:extLst>
            <a:ext uri="{FF2B5EF4-FFF2-40B4-BE49-F238E27FC236}">
              <a16:creationId xmlns:a16="http://schemas.microsoft.com/office/drawing/2014/main" id="{A4461CAA-D86E-4903-801C-D8FEAA747FFC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5" name="Text Box 6942">
          <a:extLst>
            <a:ext uri="{FF2B5EF4-FFF2-40B4-BE49-F238E27FC236}">
              <a16:creationId xmlns:a16="http://schemas.microsoft.com/office/drawing/2014/main" id="{0549C02F-7912-434F-96C4-77C6C891766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6" name="Text Box 6942">
          <a:extLst>
            <a:ext uri="{FF2B5EF4-FFF2-40B4-BE49-F238E27FC236}">
              <a16:creationId xmlns:a16="http://schemas.microsoft.com/office/drawing/2014/main" id="{B9B3154C-1D2C-44B7-8267-37A3A8994DC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7" name="Text Box 6942">
          <a:extLst>
            <a:ext uri="{FF2B5EF4-FFF2-40B4-BE49-F238E27FC236}">
              <a16:creationId xmlns:a16="http://schemas.microsoft.com/office/drawing/2014/main" id="{6FF23F5D-557D-40B4-B92B-A77433FB5F0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8" name="Text Box 6942">
          <a:extLst>
            <a:ext uri="{FF2B5EF4-FFF2-40B4-BE49-F238E27FC236}">
              <a16:creationId xmlns:a16="http://schemas.microsoft.com/office/drawing/2014/main" id="{8A4B5F0C-0452-430B-807A-0F4C7808334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29" name="Text Box 6942">
          <a:extLst>
            <a:ext uri="{FF2B5EF4-FFF2-40B4-BE49-F238E27FC236}">
              <a16:creationId xmlns:a16="http://schemas.microsoft.com/office/drawing/2014/main" id="{EFC82C46-82AB-47DE-91A9-0FBD8541A4E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0" name="Text Box 6942">
          <a:extLst>
            <a:ext uri="{FF2B5EF4-FFF2-40B4-BE49-F238E27FC236}">
              <a16:creationId xmlns:a16="http://schemas.microsoft.com/office/drawing/2014/main" id="{01FFEB63-FACC-4CA0-A87E-83E1D240E5E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1" name="Text Box 6942">
          <a:extLst>
            <a:ext uri="{FF2B5EF4-FFF2-40B4-BE49-F238E27FC236}">
              <a16:creationId xmlns:a16="http://schemas.microsoft.com/office/drawing/2014/main" id="{A30F0305-F684-4C8E-B9A6-DFCAEC6FC2B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2" name="Text Box 6942">
          <a:extLst>
            <a:ext uri="{FF2B5EF4-FFF2-40B4-BE49-F238E27FC236}">
              <a16:creationId xmlns:a16="http://schemas.microsoft.com/office/drawing/2014/main" id="{7798A1AF-A13F-413F-9AC8-828763A0049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3" name="Text Box 6942">
          <a:extLst>
            <a:ext uri="{FF2B5EF4-FFF2-40B4-BE49-F238E27FC236}">
              <a16:creationId xmlns:a16="http://schemas.microsoft.com/office/drawing/2014/main" id="{5885FA5C-4F41-42FF-BD19-AC3752BC70C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4" name="Text Box 6942">
          <a:extLst>
            <a:ext uri="{FF2B5EF4-FFF2-40B4-BE49-F238E27FC236}">
              <a16:creationId xmlns:a16="http://schemas.microsoft.com/office/drawing/2014/main" id="{1DFB3EF6-0989-4382-AAF1-2E93E6ADB2E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235" name="Text Box 6942">
          <a:extLst>
            <a:ext uri="{FF2B5EF4-FFF2-40B4-BE49-F238E27FC236}">
              <a16:creationId xmlns:a16="http://schemas.microsoft.com/office/drawing/2014/main" id="{3ABC0D8E-BC17-4BD7-95B9-56C0169B2948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236" name="Text Box 6942">
          <a:extLst>
            <a:ext uri="{FF2B5EF4-FFF2-40B4-BE49-F238E27FC236}">
              <a16:creationId xmlns:a16="http://schemas.microsoft.com/office/drawing/2014/main" id="{AFBB17B1-2D25-4746-8F10-6918FE3186EF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7" name="Text Box 6942">
          <a:extLst>
            <a:ext uri="{FF2B5EF4-FFF2-40B4-BE49-F238E27FC236}">
              <a16:creationId xmlns:a16="http://schemas.microsoft.com/office/drawing/2014/main" id="{FA4D0C82-B39C-4DAF-847B-CE31E8C92A4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8" name="Text Box 6942">
          <a:extLst>
            <a:ext uri="{FF2B5EF4-FFF2-40B4-BE49-F238E27FC236}">
              <a16:creationId xmlns:a16="http://schemas.microsoft.com/office/drawing/2014/main" id="{C6930D5C-49FE-4C23-8752-CAC8844F7BF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39" name="Text Box 6942">
          <a:extLst>
            <a:ext uri="{FF2B5EF4-FFF2-40B4-BE49-F238E27FC236}">
              <a16:creationId xmlns:a16="http://schemas.microsoft.com/office/drawing/2014/main" id="{E986E3E0-0720-4467-AD2F-837E24BDD3A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40" name="Text Box 6942">
          <a:extLst>
            <a:ext uri="{FF2B5EF4-FFF2-40B4-BE49-F238E27FC236}">
              <a16:creationId xmlns:a16="http://schemas.microsoft.com/office/drawing/2014/main" id="{408D9FFC-1A24-4687-9E94-776812F8126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41" name="Text Box 6942">
          <a:extLst>
            <a:ext uri="{FF2B5EF4-FFF2-40B4-BE49-F238E27FC236}">
              <a16:creationId xmlns:a16="http://schemas.microsoft.com/office/drawing/2014/main" id="{F9442F1E-C4AF-41A3-ADC7-B3AC8639931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42" name="Text Box 6942">
          <a:extLst>
            <a:ext uri="{FF2B5EF4-FFF2-40B4-BE49-F238E27FC236}">
              <a16:creationId xmlns:a16="http://schemas.microsoft.com/office/drawing/2014/main" id="{5FFDDD21-35B9-4BA2-B771-A2E8C3A402FA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43" name="Text Box 6942">
          <a:extLst>
            <a:ext uri="{FF2B5EF4-FFF2-40B4-BE49-F238E27FC236}">
              <a16:creationId xmlns:a16="http://schemas.microsoft.com/office/drawing/2014/main" id="{315CF6D7-57FA-4193-AC60-E953DC902B52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44" name="Text Box 6942">
          <a:extLst>
            <a:ext uri="{FF2B5EF4-FFF2-40B4-BE49-F238E27FC236}">
              <a16:creationId xmlns:a16="http://schemas.microsoft.com/office/drawing/2014/main" id="{1C83A6D9-1DEB-4E85-AB1A-BB147D3CE111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45" name="Text Box 6942">
          <a:extLst>
            <a:ext uri="{FF2B5EF4-FFF2-40B4-BE49-F238E27FC236}">
              <a16:creationId xmlns:a16="http://schemas.microsoft.com/office/drawing/2014/main" id="{E81D87AE-BFBC-448E-A043-D101D5EDA8AD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46" name="Text Box 6942">
          <a:extLst>
            <a:ext uri="{FF2B5EF4-FFF2-40B4-BE49-F238E27FC236}">
              <a16:creationId xmlns:a16="http://schemas.microsoft.com/office/drawing/2014/main" id="{610D96CF-374C-4C9F-AB79-7457124215DE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647154</xdr:rowOff>
    </xdr:to>
    <xdr:sp macro="" textlink="">
      <xdr:nvSpPr>
        <xdr:cNvPr id="247" name="Text Box 6942">
          <a:extLst>
            <a:ext uri="{FF2B5EF4-FFF2-40B4-BE49-F238E27FC236}">
              <a16:creationId xmlns:a16="http://schemas.microsoft.com/office/drawing/2014/main" id="{47369E9D-0988-4942-BFA9-7DD6DD1218A8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636813</xdr:rowOff>
    </xdr:to>
    <xdr:sp macro="" textlink="">
      <xdr:nvSpPr>
        <xdr:cNvPr id="248" name="Text Box 6942">
          <a:extLst>
            <a:ext uri="{FF2B5EF4-FFF2-40B4-BE49-F238E27FC236}">
              <a16:creationId xmlns:a16="http://schemas.microsoft.com/office/drawing/2014/main" id="{560AC2B1-55DB-45DD-81A2-2CB33679C1D4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49" name="Text Box 6942">
          <a:extLst>
            <a:ext uri="{FF2B5EF4-FFF2-40B4-BE49-F238E27FC236}">
              <a16:creationId xmlns:a16="http://schemas.microsoft.com/office/drawing/2014/main" id="{FCF55F67-C13A-45A5-A3DC-5AFABB8D35B4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0" name="Text Box 6942">
          <a:extLst>
            <a:ext uri="{FF2B5EF4-FFF2-40B4-BE49-F238E27FC236}">
              <a16:creationId xmlns:a16="http://schemas.microsoft.com/office/drawing/2014/main" id="{31A30DE5-8B45-4FB9-A4E4-53023121452D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1" name="Text Box 6942">
          <a:extLst>
            <a:ext uri="{FF2B5EF4-FFF2-40B4-BE49-F238E27FC236}">
              <a16:creationId xmlns:a16="http://schemas.microsoft.com/office/drawing/2014/main" id="{6105FA65-2CD4-47B3-874E-7D8F06C97C0C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2" name="Text Box 6942">
          <a:extLst>
            <a:ext uri="{FF2B5EF4-FFF2-40B4-BE49-F238E27FC236}">
              <a16:creationId xmlns:a16="http://schemas.microsoft.com/office/drawing/2014/main" id="{AB3EBCEA-BFF3-4286-9ADE-84FB117AAC1A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3" name="Text Box 6942">
          <a:extLst>
            <a:ext uri="{FF2B5EF4-FFF2-40B4-BE49-F238E27FC236}">
              <a16:creationId xmlns:a16="http://schemas.microsoft.com/office/drawing/2014/main" id="{78115D1D-BA3E-4682-861B-996D531840CB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4" name="Text Box 6942">
          <a:extLst>
            <a:ext uri="{FF2B5EF4-FFF2-40B4-BE49-F238E27FC236}">
              <a16:creationId xmlns:a16="http://schemas.microsoft.com/office/drawing/2014/main" id="{96D5B3E2-7613-447E-AB30-5ECE67082235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5" name="Text Box 6942">
          <a:extLst>
            <a:ext uri="{FF2B5EF4-FFF2-40B4-BE49-F238E27FC236}">
              <a16:creationId xmlns:a16="http://schemas.microsoft.com/office/drawing/2014/main" id="{37BF95D9-A29C-4C1E-9409-16A7BEAB5DD0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6" name="Text Box 6942">
          <a:extLst>
            <a:ext uri="{FF2B5EF4-FFF2-40B4-BE49-F238E27FC236}">
              <a16:creationId xmlns:a16="http://schemas.microsoft.com/office/drawing/2014/main" id="{B02232D2-2533-4963-BA96-E2BFCD97565E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7" name="Text Box 6942">
          <a:extLst>
            <a:ext uri="{FF2B5EF4-FFF2-40B4-BE49-F238E27FC236}">
              <a16:creationId xmlns:a16="http://schemas.microsoft.com/office/drawing/2014/main" id="{DC58A5BB-4BE7-4F22-9F64-E1A3C6832148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58" name="Text Box 6942">
          <a:extLst>
            <a:ext uri="{FF2B5EF4-FFF2-40B4-BE49-F238E27FC236}">
              <a16:creationId xmlns:a16="http://schemas.microsoft.com/office/drawing/2014/main" id="{6CAEC185-9DE8-4001-90F8-E35BB9414D82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647154</xdr:rowOff>
    </xdr:to>
    <xdr:sp macro="" textlink="">
      <xdr:nvSpPr>
        <xdr:cNvPr id="259" name="Text Box 6942">
          <a:extLst>
            <a:ext uri="{FF2B5EF4-FFF2-40B4-BE49-F238E27FC236}">
              <a16:creationId xmlns:a16="http://schemas.microsoft.com/office/drawing/2014/main" id="{A2E8C28C-1473-4F1F-AC85-650D6F451BC3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9</xdr:row>
      <xdr:rowOff>0</xdr:rowOff>
    </xdr:from>
    <xdr:to>
      <xdr:col>2</xdr:col>
      <xdr:colOff>60960</xdr:colOff>
      <xdr:row>9</xdr:row>
      <xdr:rowOff>636813</xdr:rowOff>
    </xdr:to>
    <xdr:sp macro="" textlink="">
      <xdr:nvSpPr>
        <xdr:cNvPr id="260" name="Text Box 6942">
          <a:extLst>
            <a:ext uri="{FF2B5EF4-FFF2-40B4-BE49-F238E27FC236}">
              <a16:creationId xmlns:a16="http://schemas.microsoft.com/office/drawing/2014/main" id="{3035F170-003B-4348-A1E7-2F1998F15432}"/>
            </a:ext>
          </a:extLst>
        </xdr:cNvPr>
        <xdr:cNvSpPr txBox="1">
          <a:spLocks noChangeArrowheads="1"/>
        </xdr:cNvSpPr>
      </xdr:nvSpPr>
      <xdr:spPr bwMode="auto">
        <a:xfrm>
          <a:off x="1468755" y="5196840"/>
          <a:ext cx="8572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61" name="Text Box 6942">
          <a:extLst>
            <a:ext uri="{FF2B5EF4-FFF2-40B4-BE49-F238E27FC236}">
              <a16:creationId xmlns:a16="http://schemas.microsoft.com/office/drawing/2014/main" id="{EF85A6E4-2FA1-463B-8607-8D4C7B1A2661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62" name="Text Box 6942">
          <a:extLst>
            <a:ext uri="{FF2B5EF4-FFF2-40B4-BE49-F238E27FC236}">
              <a16:creationId xmlns:a16="http://schemas.microsoft.com/office/drawing/2014/main" id="{F0B83CC7-C16B-4192-B588-41BAC6C21DCD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63" name="Text Box 6942">
          <a:extLst>
            <a:ext uri="{FF2B5EF4-FFF2-40B4-BE49-F238E27FC236}">
              <a16:creationId xmlns:a16="http://schemas.microsoft.com/office/drawing/2014/main" id="{5598FD43-F675-4AD7-B4BD-5B9E91BCC9A6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64" name="Text Box 6942">
          <a:extLst>
            <a:ext uri="{FF2B5EF4-FFF2-40B4-BE49-F238E27FC236}">
              <a16:creationId xmlns:a16="http://schemas.microsoft.com/office/drawing/2014/main" id="{90731493-B0EE-4784-9F8E-C515E34537A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450124</xdr:rowOff>
    </xdr:to>
    <xdr:sp macro="" textlink="">
      <xdr:nvSpPr>
        <xdr:cNvPr id="265" name="Text Box 6942">
          <a:extLst>
            <a:ext uri="{FF2B5EF4-FFF2-40B4-BE49-F238E27FC236}">
              <a16:creationId xmlns:a16="http://schemas.microsoft.com/office/drawing/2014/main" id="{4A1291BE-3CDA-4395-B1C0-0A844B6BA414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66" name="Text Box 6942">
          <a:extLst>
            <a:ext uri="{FF2B5EF4-FFF2-40B4-BE49-F238E27FC236}">
              <a16:creationId xmlns:a16="http://schemas.microsoft.com/office/drawing/2014/main" id="{DCD8FE14-91E9-4BD7-95A0-6A2DA0F0A6A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67" name="Text Box 6942">
          <a:extLst>
            <a:ext uri="{FF2B5EF4-FFF2-40B4-BE49-F238E27FC236}">
              <a16:creationId xmlns:a16="http://schemas.microsoft.com/office/drawing/2014/main" id="{0F315640-9F98-4A2C-AF7D-5AEB80CE107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68" name="Text Box 6942">
          <a:extLst>
            <a:ext uri="{FF2B5EF4-FFF2-40B4-BE49-F238E27FC236}">
              <a16:creationId xmlns:a16="http://schemas.microsoft.com/office/drawing/2014/main" id="{6DB1A6C7-8CAB-4EEB-BC0F-336AF49ADA4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69" name="Text Box 6942">
          <a:extLst>
            <a:ext uri="{FF2B5EF4-FFF2-40B4-BE49-F238E27FC236}">
              <a16:creationId xmlns:a16="http://schemas.microsoft.com/office/drawing/2014/main" id="{30365EE1-45D6-44BA-8785-A675DA42D6A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0" name="Text Box 6942">
          <a:extLst>
            <a:ext uri="{FF2B5EF4-FFF2-40B4-BE49-F238E27FC236}">
              <a16:creationId xmlns:a16="http://schemas.microsoft.com/office/drawing/2014/main" id="{786750E1-C717-49F9-9FAD-889DD3FA34F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271" name="Text Box 6942">
          <a:extLst>
            <a:ext uri="{FF2B5EF4-FFF2-40B4-BE49-F238E27FC236}">
              <a16:creationId xmlns:a16="http://schemas.microsoft.com/office/drawing/2014/main" id="{885D044A-8537-4D3F-964B-0AFC4BA5F319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272" name="Text Box 6942">
          <a:extLst>
            <a:ext uri="{FF2B5EF4-FFF2-40B4-BE49-F238E27FC236}">
              <a16:creationId xmlns:a16="http://schemas.microsoft.com/office/drawing/2014/main" id="{EDA9A92D-E5B4-4AED-A751-C7B42950A19B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3" name="Text Box 6942">
          <a:extLst>
            <a:ext uri="{FF2B5EF4-FFF2-40B4-BE49-F238E27FC236}">
              <a16:creationId xmlns:a16="http://schemas.microsoft.com/office/drawing/2014/main" id="{43ECB78C-C453-4865-937D-A565923A7F1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4" name="Text Box 6942">
          <a:extLst>
            <a:ext uri="{FF2B5EF4-FFF2-40B4-BE49-F238E27FC236}">
              <a16:creationId xmlns:a16="http://schemas.microsoft.com/office/drawing/2014/main" id="{40B68984-0BFE-44BE-A72A-B926DFB2951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5" name="Text Box 6942">
          <a:extLst>
            <a:ext uri="{FF2B5EF4-FFF2-40B4-BE49-F238E27FC236}">
              <a16:creationId xmlns:a16="http://schemas.microsoft.com/office/drawing/2014/main" id="{8F5B5E3A-B3D0-4348-97A9-C74594A9A8D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6" name="Text Box 6942">
          <a:extLst>
            <a:ext uri="{FF2B5EF4-FFF2-40B4-BE49-F238E27FC236}">
              <a16:creationId xmlns:a16="http://schemas.microsoft.com/office/drawing/2014/main" id="{F92AD388-779F-41AC-9981-0C3316E4361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7" name="Text Box 6942">
          <a:extLst>
            <a:ext uri="{FF2B5EF4-FFF2-40B4-BE49-F238E27FC236}">
              <a16:creationId xmlns:a16="http://schemas.microsoft.com/office/drawing/2014/main" id="{FF5EA062-45BB-46E6-A13D-E9DBE5B2468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8" name="Text Box 6942">
          <a:extLst>
            <a:ext uri="{FF2B5EF4-FFF2-40B4-BE49-F238E27FC236}">
              <a16:creationId xmlns:a16="http://schemas.microsoft.com/office/drawing/2014/main" id="{5691F7DA-D69E-4B4B-9861-2DF02367A4F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79" name="Text Box 6942">
          <a:extLst>
            <a:ext uri="{FF2B5EF4-FFF2-40B4-BE49-F238E27FC236}">
              <a16:creationId xmlns:a16="http://schemas.microsoft.com/office/drawing/2014/main" id="{7846BD72-711F-406F-B089-9C9717202BC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0" name="Text Box 6942">
          <a:extLst>
            <a:ext uri="{FF2B5EF4-FFF2-40B4-BE49-F238E27FC236}">
              <a16:creationId xmlns:a16="http://schemas.microsoft.com/office/drawing/2014/main" id="{C0F7B1A5-3D48-4D4C-8C84-402E9AB6B7C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1" name="Text Box 6942">
          <a:extLst>
            <a:ext uri="{FF2B5EF4-FFF2-40B4-BE49-F238E27FC236}">
              <a16:creationId xmlns:a16="http://schemas.microsoft.com/office/drawing/2014/main" id="{E2C94F6C-8161-436B-B78A-E9AAD54830D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2" name="Text Box 6942">
          <a:extLst>
            <a:ext uri="{FF2B5EF4-FFF2-40B4-BE49-F238E27FC236}">
              <a16:creationId xmlns:a16="http://schemas.microsoft.com/office/drawing/2014/main" id="{7CF4D5B8-F0B3-40EC-8FAA-E3933C00782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535850</xdr:rowOff>
    </xdr:to>
    <xdr:sp macro="" textlink="">
      <xdr:nvSpPr>
        <xdr:cNvPr id="283" name="Text Box 6942">
          <a:extLst>
            <a:ext uri="{FF2B5EF4-FFF2-40B4-BE49-F238E27FC236}">
              <a16:creationId xmlns:a16="http://schemas.microsoft.com/office/drawing/2014/main" id="{F9E0C773-CB12-4194-A7AB-DA31FB2C9F02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516800</xdr:rowOff>
    </xdr:to>
    <xdr:sp macro="" textlink="">
      <xdr:nvSpPr>
        <xdr:cNvPr id="284" name="Text Box 6942">
          <a:extLst>
            <a:ext uri="{FF2B5EF4-FFF2-40B4-BE49-F238E27FC236}">
              <a16:creationId xmlns:a16="http://schemas.microsoft.com/office/drawing/2014/main" id="{380103B1-49C6-469C-BD7E-C93DF363C68E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5" name="Text Box 6942">
          <a:extLst>
            <a:ext uri="{FF2B5EF4-FFF2-40B4-BE49-F238E27FC236}">
              <a16:creationId xmlns:a16="http://schemas.microsoft.com/office/drawing/2014/main" id="{9FADE3C3-8A8F-4194-8DA4-75D7BFD0D54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6" name="Text Box 6942">
          <a:extLst>
            <a:ext uri="{FF2B5EF4-FFF2-40B4-BE49-F238E27FC236}">
              <a16:creationId xmlns:a16="http://schemas.microsoft.com/office/drawing/2014/main" id="{4657BC87-C805-475B-8F9D-DAB72AAF077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7" name="Text Box 6942">
          <a:extLst>
            <a:ext uri="{FF2B5EF4-FFF2-40B4-BE49-F238E27FC236}">
              <a16:creationId xmlns:a16="http://schemas.microsoft.com/office/drawing/2014/main" id="{5E5B1571-277B-45BA-B2AA-721304663FC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8" name="Text Box 6942">
          <a:extLst>
            <a:ext uri="{FF2B5EF4-FFF2-40B4-BE49-F238E27FC236}">
              <a16:creationId xmlns:a16="http://schemas.microsoft.com/office/drawing/2014/main" id="{D260FD23-77FF-4D57-95F2-E3F8D8C1F5B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336097</xdr:rowOff>
    </xdr:to>
    <xdr:sp macro="" textlink="">
      <xdr:nvSpPr>
        <xdr:cNvPr id="289" name="Text Box 6942">
          <a:extLst>
            <a:ext uri="{FF2B5EF4-FFF2-40B4-BE49-F238E27FC236}">
              <a16:creationId xmlns:a16="http://schemas.microsoft.com/office/drawing/2014/main" id="{FB7114E8-609F-424F-AE4B-1036AEA9D2D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0" name="Text Box 6942">
          <a:extLst>
            <a:ext uri="{FF2B5EF4-FFF2-40B4-BE49-F238E27FC236}">
              <a16:creationId xmlns:a16="http://schemas.microsoft.com/office/drawing/2014/main" id="{F2230C1B-246E-4837-997E-D131255541E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1" name="Text Box 6942">
          <a:extLst>
            <a:ext uri="{FF2B5EF4-FFF2-40B4-BE49-F238E27FC236}">
              <a16:creationId xmlns:a16="http://schemas.microsoft.com/office/drawing/2014/main" id="{3B860FB6-683A-4802-A59C-2E3D4FE1400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2" name="Text Box 6942">
          <a:extLst>
            <a:ext uri="{FF2B5EF4-FFF2-40B4-BE49-F238E27FC236}">
              <a16:creationId xmlns:a16="http://schemas.microsoft.com/office/drawing/2014/main" id="{B573711F-F9E8-4A59-B4EB-2252F551AE3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3" name="Text Box 6942">
          <a:extLst>
            <a:ext uri="{FF2B5EF4-FFF2-40B4-BE49-F238E27FC236}">
              <a16:creationId xmlns:a16="http://schemas.microsoft.com/office/drawing/2014/main" id="{84FF1473-3505-4697-B33B-83D8D26988B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4" name="Text Box 6942">
          <a:extLst>
            <a:ext uri="{FF2B5EF4-FFF2-40B4-BE49-F238E27FC236}">
              <a16:creationId xmlns:a16="http://schemas.microsoft.com/office/drawing/2014/main" id="{34FB7D84-B754-4944-9B65-1383B58DFB1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7" name="Text Box 6942">
          <a:extLst>
            <a:ext uri="{FF2B5EF4-FFF2-40B4-BE49-F238E27FC236}">
              <a16:creationId xmlns:a16="http://schemas.microsoft.com/office/drawing/2014/main" id="{CA775521-44F8-4922-A361-208453F48B6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8" name="Text Box 6942">
          <a:extLst>
            <a:ext uri="{FF2B5EF4-FFF2-40B4-BE49-F238E27FC236}">
              <a16:creationId xmlns:a16="http://schemas.microsoft.com/office/drawing/2014/main" id="{DAE54B5D-35B5-423A-9E61-44DED10EEC7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299" name="Text Box 6942">
          <a:extLst>
            <a:ext uri="{FF2B5EF4-FFF2-40B4-BE49-F238E27FC236}">
              <a16:creationId xmlns:a16="http://schemas.microsoft.com/office/drawing/2014/main" id="{3CD81E56-ADA1-42A0-85FD-6910D62E36B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0" name="Text Box 6942">
          <a:extLst>
            <a:ext uri="{FF2B5EF4-FFF2-40B4-BE49-F238E27FC236}">
              <a16:creationId xmlns:a16="http://schemas.microsoft.com/office/drawing/2014/main" id="{C44E3FE7-A132-475B-9BD4-FA3F00FC6C3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1" name="Text Box 6942">
          <a:extLst>
            <a:ext uri="{FF2B5EF4-FFF2-40B4-BE49-F238E27FC236}">
              <a16:creationId xmlns:a16="http://schemas.microsoft.com/office/drawing/2014/main" id="{D2A2B6B4-4565-464C-A969-CC0ED8C576C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2" name="Text Box 6942">
          <a:extLst>
            <a:ext uri="{FF2B5EF4-FFF2-40B4-BE49-F238E27FC236}">
              <a16:creationId xmlns:a16="http://schemas.microsoft.com/office/drawing/2014/main" id="{F5A1B89C-3B67-47E2-916B-0E023DAC2C7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3" name="Text Box 6942">
          <a:extLst>
            <a:ext uri="{FF2B5EF4-FFF2-40B4-BE49-F238E27FC236}">
              <a16:creationId xmlns:a16="http://schemas.microsoft.com/office/drawing/2014/main" id="{9D99030D-FB57-4565-8C3F-BA2480D7109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4" name="Text Box 6942">
          <a:extLst>
            <a:ext uri="{FF2B5EF4-FFF2-40B4-BE49-F238E27FC236}">
              <a16:creationId xmlns:a16="http://schemas.microsoft.com/office/drawing/2014/main" id="{0513EE37-BA9B-4BEA-80A8-2874135EF0B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5" name="Text Box 6942">
          <a:extLst>
            <a:ext uri="{FF2B5EF4-FFF2-40B4-BE49-F238E27FC236}">
              <a16:creationId xmlns:a16="http://schemas.microsoft.com/office/drawing/2014/main" id="{1FC26924-28DD-4412-A525-18ACDA1CB25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6" name="Text Box 6942">
          <a:extLst>
            <a:ext uri="{FF2B5EF4-FFF2-40B4-BE49-F238E27FC236}">
              <a16:creationId xmlns:a16="http://schemas.microsoft.com/office/drawing/2014/main" id="{BBABB4D7-DBFB-4128-A001-D60741502C6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09" name="Text Box 6942">
          <a:extLst>
            <a:ext uri="{FF2B5EF4-FFF2-40B4-BE49-F238E27FC236}">
              <a16:creationId xmlns:a16="http://schemas.microsoft.com/office/drawing/2014/main" id="{0D5FF416-C2FB-4EC2-A937-DA6A9544298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10" name="Text Box 6942">
          <a:extLst>
            <a:ext uri="{FF2B5EF4-FFF2-40B4-BE49-F238E27FC236}">
              <a16:creationId xmlns:a16="http://schemas.microsoft.com/office/drawing/2014/main" id="{48B1CAE8-811A-428C-940B-160044913AE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11" name="Text Box 6942">
          <a:extLst>
            <a:ext uri="{FF2B5EF4-FFF2-40B4-BE49-F238E27FC236}">
              <a16:creationId xmlns:a16="http://schemas.microsoft.com/office/drawing/2014/main" id="{98AA6128-00BA-4C9B-A7AD-D21AD6FEDC4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10</xdr:row>
      <xdr:rowOff>14036</xdr:rowOff>
    </xdr:to>
    <xdr:sp macro="" textlink="">
      <xdr:nvSpPr>
        <xdr:cNvPr id="312" name="Text Box 6942">
          <a:extLst>
            <a:ext uri="{FF2B5EF4-FFF2-40B4-BE49-F238E27FC236}">
              <a16:creationId xmlns:a16="http://schemas.microsoft.com/office/drawing/2014/main" id="{35473115-643B-4694-94D3-E43C7EBAC8C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104775</xdr:colOff>
      <xdr:row>9</xdr:row>
      <xdr:rowOff>300989</xdr:rowOff>
    </xdr:to>
    <xdr:sp macro="" textlink="">
      <xdr:nvSpPr>
        <xdr:cNvPr id="314" name="Text Box 6942">
          <a:extLst>
            <a:ext uri="{FF2B5EF4-FFF2-40B4-BE49-F238E27FC236}">
              <a16:creationId xmlns:a16="http://schemas.microsoft.com/office/drawing/2014/main" id="{2FD86687-77CC-46C6-A269-5591B0C4C961}"/>
            </a:ext>
          </a:extLst>
        </xdr:cNvPr>
        <xdr:cNvSpPr txBox="1">
          <a:spLocks noChangeArrowheads="1"/>
        </xdr:cNvSpPr>
      </xdr:nvSpPr>
      <xdr:spPr bwMode="auto">
        <a:xfrm>
          <a:off x="1135380" y="51968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38" name="Text Box 6942">
          <a:extLst>
            <a:ext uri="{FF2B5EF4-FFF2-40B4-BE49-F238E27FC236}">
              <a16:creationId xmlns:a16="http://schemas.microsoft.com/office/drawing/2014/main" id="{88F2135D-A2CF-4C5A-B981-EE712C12684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39" name="Text Box 6942">
          <a:extLst>
            <a:ext uri="{FF2B5EF4-FFF2-40B4-BE49-F238E27FC236}">
              <a16:creationId xmlns:a16="http://schemas.microsoft.com/office/drawing/2014/main" id="{2524B964-690C-49C6-96DF-D0304F844E3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0" name="Text Box 6942">
          <a:extLst>
            <a:ext uri="{FF2B5EF4-FFF2-40B4-BE49-F238E27FC236}">
              <a16:creationId xmlns:a16="http://schemas.microsoft.com/office/drawing/2014/main" id="{B277821B-E2EA-4F5E-A1F5-D54F8CEEBB5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1" name="Text Box 6942">
          <a:extLst>
            <a:ext uri="{FF2B5EF4-FFF2-40B4-BE49-F238E27FC236}">
              <a16:creationId xmlns:a16="http://schemas.microsoft.com/office/drawing/2014/main" id="{3662B325-D984-431D-B712-12D81D89D17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2" name="Text Box 6942">
          <a:extLst>
            <a:ext uri="{FF2B5EF4-FFF2-40B4-BE49-F238E27FC236}">
              <a16:creationId xmlns:a16="http://schemas.microsoft.com/office/drawing/2014/main" id="{A4DB92F7-15A3-43F5-96FC-3F5B95C302C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440600</xdr:rowOff>
    </xdr:to>
    <xdr:sp macro="" textlink="">
      <xdr:nvSpPr>
        <xdr:cNvPr id="343" name="Text Box 6942">
          <a:extLst>
            <a:ext uri="{FF2B5EF4-FFF2-40B4-BE49-F238E27FC236}">
              <a16:creationId xmlns:a16="http://schemas.microsoft.com/office/drawing/2014/main" id="{EB1C747A-7A1B-46C9-B1C7-129DE4C9C399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431075</xdr:rowOff>
    </xdr:to>
    <xdr:sp macro="" textlink="">
      <xdr:nvSpPr>
        <xdr:cNvPr id="344" name="Text Box 6942">
          <a:extLst>
            <a:ext uri="{FF2B5EF4-FFF2-40B4-BE49-F238E27FC236}">
              <a16:creationId xmlns:a16="http://schemas.microsoft.com/office/drawing/2014/main" id="{9E0FAF25-7059-4552-B23E-48388595A7C2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5" name="Text Box 6942">
          <a:extLst>
            <a:ext uri="{FF2B5EF4-FFF2-40B4-BE49-F238E27FC236}">
              <a16:creationId xmlns:a16="http://schemas.microsoft.com/office/drawing/2014/main" id="{8EB34114-50FF-40E4-8C8E-37C33D1C319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6" name="Text Box 6942">
          <a:extLst>
            <a:ext uri="{FF2B5EF4-FFF2-40B4-BE49-F238E27FC236}">
              <a16:creationId xmlns:a16="http://schemas.microsoft.com/office/drawing/2014/main" id="{46045016-75B6-4B21-905E-7C18A9C0DC4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7" name="Text Box 6942">
          <a:extLst>
            <a:ext uri="{FF2B5EF4-FFF2-40B4-BE49-F238E27FC236}">
              <a16:creationId xmlns:a16="http://schemas.microsoft.com/office/drawing/2014/main" id="{C0A74764-F095-4A59-A149-BB8DA5D8B51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8" name="Text Box 6942">
          <a:extLst>
            <a:ext uri="{FF2B5EF4-FFF2-40B4-BE49-F238E27FC236}">
              <a16:creationId xmlns:a16="http://schemas.microsoft.com/office/drawing/2014/main" id="{AC117C12-C17B-4126-8F49-530C72C1147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49" name="Text Box 6942">
          <a:extLst>
            <a:ext uri="{FF2B5EF4-FFF2-40B4-BE49-F238E27FC236}">
              <a16:creationId xmlns:a16="http://schemas.microsoft.com/office/drawing/2014/main" id="{0B3B8516-0F2B-45F4-8F8E-8D6813D55D6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0" name="Text Box 6942">
          <a:extLst>
            <a:ext uri="{FF2B5EF4-FFF2-40B4-BE49-F238E27FC236}">
              <a16:creationId xmlns:a16="http://schemas.microsoft.com/office/drawing/2014/main" id="{77F5C036-7F23-4BF7-9023-1C4610459DC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1" name="Text Box 6942">
          <a:extLst>
            <a:ext uri="{FF2B5EF4-FFF2-40B4-BE49-F238E27FC236}">
              <a16:creationId xmlns:a16="http://schemas.microsoft.com/office/drawing/2014/main" id="{B1C323C4-EC97-4766-8E67-CD77AC5F5D5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2" name="Text Box 6942">
          <a:extLst>
            <a:ext uri="{FF2B5EF4-FFF2-40B4-BE49-F238E27FC236}">
              <a16:creationId xmlns:a16="http://schemas.microsoft.com/office/drawing/2014/main" id="{E224DF0B-EBBB-42DC-AFAC-B97296E95A5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3" name="Text Box 6942">
          <a:extLst>
            <a:ext uri="{FF2B5EF4-FFF2-40B4-BE49-F238E27FC236}">
              <a16:creationId xmlns:a16="http://schemas.microsoft.com/office/drawing/2014/main" id="{FA361163-2F88-4738-B2B9-48D2633E8E6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4" name="Text Box 6942">
          <a:extLst>
            <a:ext uri="{FF2B5EF4-FFF2-40B4-BE49-F238E27FC236}">
              <a16:creationId xmlns:a16="http://schemas.microsoft.com/office/drawing/2014/main" id="{CD99B2E8-BFF5-4639-B0B1-61E56BFD399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440600</xdr:rowOff>
    </xdr:to>
    <xdr:sp macro="" textlink="">
      <xdr:nvSpPr>
        <xdr:cNvPr id="355" name="Text Box 6942">
          <a:extLst>
            <a:ext uri="{FF2B5EF4-FFF2-40B4-BE49-F238E27FC236}">
              <a16:creationId xmlns:a16="http://schemas.microsoft.com/office/drawing/2014/main" id="{2651FEEC-C76F-4A3F-93D7-2D5EEC231B0A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431075</xdr:rowOff>
    </xdr:to>
    <xdr:sp macro="" textlink="">
      <xdr:nvSpPr>
        <xdr:cNvPr id="356" name="Text Box 6942">
          <a:extLst>
            <a:ext uri="{FF2B5EF4-FFF2-40B4-BE49-F238E27FC236}">
              <a16:creationId xmlns:a16="http://schemas.microsoft.com/office/drawing/2014/main" id="{5B8FD69B-B421-44C5-B50B-9B9AA7CD1075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7" name="Text Box 6942">
          <a:extLst>
            <a:ext uri="{FF2B5EF4-FFF2-40B4-BE49-F238E27FC236}">
              <a16:creationId xmlns:a16="http://schemas.microsoft.com/office/drawing/2014/main" id="{260792FD-027E-4E20-94A1-7CDE9A801F3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8" name="Text Box 6942">
          <a:extLst>
            <a:ext uri="{FF2B5EF4-FFF2-40B4-BE49-F238E27FC236}">
              <a16:creationId xmlns:a16="http://schemas.microsoft.com/office/drawing/2014/main" id="{488930EB-9B65-41CE-880D-353BE33C324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59" name="Text Box 6942">
          <a:extLst>
            <a:ext uri="{FF2B5EF4-FFF2-40B4-BE49-F238E27FC236}">
              <a16:creationId xmlns:a16="http://schemas.microsoft.com/office/drawing/2014/main" id="{D080BD95-910C-4CBA-88BE-B9B8F7E1E56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0" name="Text Box 6942">
          <a:extLst>
            <a:ext uri="{FF2B5EF4-FFF2-40B4-BE49-F238E27FC236}">
              <a16:creationId xmlns:a16="http://schemas.microsoft.com/office/drawing/2014/main" id="{630921BC-AF7E-4D7C-B6F6-7D9FA0E3BD8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1" name="Text Box 6942">
          <a:extLst>
            <a:ext uri="{FF2B5EF4-FFF2-40B4-BE49-F238E27FC236}">
              <a16:creationId xmlns:a16="http://schemas.microsoft.com/office/drawing/2014/main" id="{6117E348-5500-456D-AC23-4541ECE83FB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2" name="Text Box 6942">
          <a:extLst>
            <a:ext uri="{FF2B5EF4-FFF2-40B4-BE49-F238E27FC236}">
              <a16:creationId xmlns:a16="http://schemas.microsoft.com/office/drawing/2014/main" id="{C3D43503-D931-41B3-82B2-E253F08AA01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3" name="Text Box 6942">
          <a:extLst>
            <a:ext uri="{FF2B5EF4-FFF2-40B4-BE49-F238E27FC236}">
              <a16:creationId xmlns:a16="http://schemas.microsoft.com/office/drawing/2014/main" id="{BE969F00-387D-410A-A28B-863E48C4905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4" name="Text Box 6942">
          <a:extLst>
            <a:ext uri="{FF2B5EF4-FFF2-40B4-BE49-F238E27FC236}">
              <a16:creationId xmlns:a16="http://schemas.microsoft.com/office/drawing/2014/main" id="{E4BC345A-E3B6-4EA4-8390-139EF0055DF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5" name="Text Box 6942">
          <a:extLst>
            <a:ext uri="{FF2B5EF4-FFF2-40B4-BE49-F238E27FC236}">
              <a16:creationId xmlns:a16="http://schemas.microsoft.com/office/drawing/2014/main" id="{767B0406-36EB-4FAA-BBB8-11889D2575F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6" name="Text Box 6942">
          <a:extLst>
            <a:ext uri="{FF2B5EF4-FFF2-40B4-BE49-F238E27FC236}">
              <a16:creationId xmlns:a16="http://schemas.microsoft.com/office/drawing/2014/main" id="{FDC6D147-9E7A-4FEF-B8A3-041A3891B4F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418827</xdr:rowOff>
    </xdr:to>
    <xdr:sp macro="" textlink="">
      <xdr:nvSpPr>
        <xdr:cNvPr id="367" name="Text Box 6942">
          <a:extLst>
            <a:ext uri="{FF2B5EF4-FFF2-40B4-BE49-F238E27FC236}">
              <a16:creationId xmlns:a16="http://schemas.microsoft.com/office/drawing/2014/main" id="{3B34C135-3217-4A9C-9541-A65678679447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409302</xdr:rowOff>
    </xdr:to>
    <xdr:sp macro="" textlink="">
      <xdr:nvSpPr>
        <xdr:cNvPr id="368" name="Text Box 6942">
          <a:extLst>
            <a:ext uri="{FF2B5EF4-FFF2-40B4-BE49-F238E27FC236}">
              <a16:creationId xmlns:a16="http://schemas.microsoft.com/office/drawing/2014/main" id="{7C3FBA10-F195-4D4F-9B94-2D50FE5E99DE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69" name="Text Box 6942">
          <a:extLst>
            <a:ext uri="{FF2B5EF4-FFF2-40B4-BE49-F238E27FC236}">
              <a16:creationId xmlns:a16="http://schemas.microsoft.com/office/drawing/2014/main" id="{5B683EEF-DEB7-42D7-946C-A5B08C9748A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0" name="Text Box 6942">
          <a:extLst>
            <a:ext uri="{FF2B5EF4-FFF2-40B4-BE49-F238E27FC236}">
              <a16:creationId xmlns:a16="http://schemas.microsoft.com/office/drawing/2014/main" id="{3C5B2F8C-D432-43FA-B59B-C5406237439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1" name="Text Box 6942">
          <a:extLst>
            <a:ext uri="{FF2B5EF4-FFF2-40B4-BE49-F238E27FC236}">
              <a16:creationId xmlns:a16="http://schemas.microsoft.com/office/drawing/2014/main" id="{5271FD25-F0DF-47E6-9453-E120D8842CB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2" name="Text Box 6942">
          <a:extLst>
            <a:ext uri="{FF2B5EF4-FFF2-40B4-BE49-F238E27FC236}">
              <a16:creationId xmlns:a16="http://schemas.microsoft.com/office/drawing/2014/main" id="{FF8DD139-213D-4151-AA66-4704283BFA7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3" name="Text Box 6942">
          <a:extLst>
            <a:ext uri="{FF2B5EF4-FFF2-40B4-BE49-F238E27FC236}">
              <a16:creationId xmlns:a16="http://schemas.microsoft.com/office/drawing/2014/main" id="{3E61BFF3-CE6B-4FB4-9CCB-5BE3AB2EF9F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4" name="Text Box 6942">
          <a:extLst>
            <a:ext uri="{FF2B5EF4-FFF2-40B4-BE49-F238E27FC236}">
              <a16:creationId xmlns:a16="http://schemas.microsoft.com/office/drawing/2014/main" id="{8867B56C-756E-410F-B628-9D00F2109F5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5" name="Text Box 6942">
          <a:extLst>
            <a:ext uri="{FF2B5EF4-FFF2-40B4-BE49-F238E27FC236}">
              <a16:creationId xmlns:a16="http://schemas.microsoft.com/office/drawing/2014/main" id="{4764A108-2928-427E-AA20-FEBAB07CDF0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6" name="Text Box 6942">
          <a:extLst>
            <a:ext uri="{FF2B5EF4-FFF2-40B4-BE49-F238E27FC236}">
              <a16:creationId xmlns:a16="http://schemas.microsoft.com/office/drawing/2014/main" id="{20EA077B-0F01-40E5-874F-A1A9DE206D2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7" name="Text Box 6942">
          <a:extLst>
            <a:ext uri="{FF2B5EF4-FFF2-40B4-BE49-F238E27FC236}">
              <a16:creationId xmlns:a16="http://schemas.microsoft.com/office/drawing/2014/main" id="{E13313B4-3C92-426B-A682-7D50C0BBFFC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78" name="Text Box 6942">
          <a:extLst>
            <a:ext uri="{FF2B5EF4-FFF2-40B4-BE49-F238E27FC236}">
              <a16:creationId xmlns:a16="http://schemas.microsoft.com/office/drawing/2014/main" id="{FF4CAEC9-E14F-45FD-9230-91D99695B5E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418827</xdr:rowOff>
    </xdr:to>
    <xdr:sp macro="" textlink="">
      <xdr:nvSpPr>
        <xdr:cNvPr id="379" name="Text Box 6942">
          <a:extLst>
            <a:ext uri="{FF2B5EF4-FFF2-40B4-BE49-F238E27FC236}">
              <a16:creationId xmlns:a16="http://schemas.microsoft.com/office/drawing/2014/main" id="{D8573907-D631-4DDB-A49A-FD6F53C43048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409302</xdr:rowOff>
    </xdr:to>
    <xdr:sp macro="" textlink="">
      <xdr:nvSpPr>
        <xdr:cNvPr id="380" name="Text Box 6942">
          <a:extLst>
            <a:ext uri="{FF2B5EF4-FFF2-40B4-BE49-F238E27FC236}">
              <a16:creationId xmlns:a16="http://schemas.microsoft.com/office/drawing/2014/main" id="{B28FC665-38A5-4E9A-A982-6F998D570098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1" name="Text Box 6942">
          <a:extLst>
            <a:ext uri="{FF2B5EF4-FFF2-40B4-BE49-F238E27FC236}">
              <a16:creationId xmlns:a16="http://schemas.microsoft.com/office/drawing/2014/main" id="{1C272C3D-83C7-41E7-A6C4-118AFD4BBE7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2" name="Text Box 6942">
          <a:extLst>
            <a:ext uri="{FF2B5EF4-FFF2-40B4-BE49-F238E27FC236}">
              <a16:creationId xmlns:a16="http://schemas.microsoft.com/office/drawing/2014/main" id="{3BF0DC0F-0BE0-416A-B4D6-FA289677496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3" name="Text Box 6942">
          <a:extLst>
            <a:ext uri="{FF2B5EF4-FFF2-40B4-BE49-F238E27FC236}">
              <a16:creationId xmlns:a16="http://schemas.microsoft.com/office/drawing/2014/main" id="{DB27836D-02CE-452E-ABEE-3885D366DAA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4" name="Text Box 6942">
          <a:extLst>
            <a:ext uri="{FF2B5EF4-FFF2-40B4-BE49-F238E27FC236}">
              <a16:creationId xmlns:a16="http://schemas.microsoft.com/office/drawing/2014/main" id="{0F138A20-8812-4390-9585-1F77C0CCA55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5" name="Text Box 6942">
          <a:extLst>
            <a:ext uri="{FF2B5EF4-FFF2-40B4-BE49-F238E27FC236}">
              <a16:creationId xmlns:a16="http://schemas.microsoft.com/office/drawing/2014/main" id="{AF7393C0-080D-438C-972A-EA84856C133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6" name="Text Box 6942">
          <a:extLst>
            <a:ext uri="{FF2B5EF4-FFF2-40B4-BE49-F238E27FC236}">
              <a16:creationId xmlns:a16="http://schemas.microsoft.com/office/drawing/2014/main" id="{F24A012A-2448-4D2B-B81E-CA97BAA8871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7" name="Text Box 6942">
          <a:extLst>
            <a:ext uri="{FF2B5EF4-FFF2-40B4-BE49-F238E27FC236}">
              <a16:creationId xmlns:a16="http://schemas.microsoft.com/office/drawing/2014/main" id="{E342A796-9046-46F0-B188-A9A63DE9073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8" name="Text Box 6942">
          <a:extLst>
            <a:ext uri="{FF2B5EF4-FFF2-40B4-BE49-F238E27FC236}">
              <a16:creationId xmlns:a16="http://schemas.microsoft.com/office/drawing/2014/main" id="{BED0D5CF-BC38-4109-B292-28A222AF7F1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89" name="Text Box 6942">
          <a:extLst>
            <a:ext uri="{FF2B5EF4-FFF2-40B4-BE49-F238E27FC236}">
              <a16:creationId xmlns:a16="http://schemas.microsoft.com/office/drawing/2014/main" id="{E969807E-CAC4-45D6-82EA-D6C2A875F32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0" name="Text Box 6942">
          <a:extLst>
            <a:ext uri="{FF2B5EF4-FFF2-40B4-BE49-F238E27FC236}">
              <a16:creationId xmlns:a16="http://schemas.microsoft.com/office/drawing/2014/main" id="{EE60A404-CCA6-4FD8-BBAF-CFBA888B7E1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440599</xdr:rowOff>
    </xdr:to>
    <xdr:sp macro="" textlink="">
      <xdr:nvSpPr>
        <xdr:cNvPr id="391" name="Text Box 6942">
          <a:extLst>
            <a:ext uri="{FF2B5EF4-FFF2-40B4-BE49-F238E27FC236}">
              <a16:creationId xmlns:a16="http://schemas.microsoft.com/office/drawing/2014/main" id="{7759E331-2A84-4448-AA64-5B0C26DA672E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431074</xdr:rowOff>
    </xdr:to>
    <xdr:sp macro="" textlink="">
      <xdr:nvSpPr>
        <xdr:cNvPr id="392" name="Text Box 6942">
          <a:extLst>
            <a:ext uri="{FF2B5EF4-FFF2-40B4-BE49-F238E27FC236}">
              <a16:creationId xmlns:a16="http://schemas.microsoft.com/office/drawing/2014/main" id="{E89C0303-1D26-4396-8576-ED341231FF10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3" name="Text Box 6942">
          <a:extLst>
            <a:ext uri="{FF2B5EF4-FFF2-40B4-BE49-F238E27FC236}">
              <a16:creationId xmlns:a16="http://schemas.microsoft.com/office/drawing/2014/main" id="{5B2BF62A-27FE-4F72-9A0B-FFBBCB69D0A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4" name="Text Box 6942">
          <a:extLst>
            <a:ext uri="{FF2B5EF4-FFF2-40B4-BE49-F238E27FC236}">
              <a16:creationId xmlns:a16="http://schemas.microsoft.com/office/drawing/2014/main" id="{9591A012-4502-4000-826B-73F5A9F61DF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5" name="Text Box 6942">
          <a:extLst>
            <a:ext uri="{FF2B5EF4-FFF2-40B4-BE49-F238E27FC236}">
              <a16:creationId xmlns:a16="http://schemas.microsoft.com/office/drawing/2014/main" id="{C176FDBC-3B4E-4775-BA1C-7FB9DA82E49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6" name="Text Box 6942">
          <a:extLst>
            <a:ext uri="{FF2B5EF4-FFF2-40B4-BE49-F238E27FC236}">
              <a16:creationId xmlns:a16="http://schemas.microsoft.com/office/drawing/2014/main" id="{5CD63FFE-F832-4E63-A55D-EC9CD60CB94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7" name="Text Box 6942">
          <a:extLst>
            <a:ext uri="{FF2B5EF4-FFF2-40B4-BE49-F238E27FC236}">
              <a16:creationId xmlns:a16="http://schemas.microsoft.com/office/drawing/2014/main" id="{6B92E54B-5E99-433A-A48B-790D0B35C5E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8" name="Text Box 6942">
          <a:extLst>
            <a:ext uri="{FF2B5EF4-FFF2-40B4-BE49-F238E27FC236}">
              <a16:creationId xmlns:a16="http://schemas.microsoft.com/office/drawing/2014/main" id="{94C60277-67B5-49DD-8905-47589658B12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399" name="Text Box 6942">
          <a:extLst>
            <a:ext uri="{FF2B5EF4-FFF2-40B4-BE49-F238E27FC236}">
              <a16:creationId xmlns:a16="http://schemas.microsoft.com/office/drawing/2014/main" id="{58F01B3D-A8DC-403B-AFFC-710BE5C9815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0" name="Text Box 6942">
          <a:extLst>
            <a:ext uri="{FF2B5EF4-FFF2-40B4-BE49-F238E27FC236}">
              <a16:creationId xmlns:a16="http://schemas.microsoft.com/office/drawing/2014/main" id="{05CAF84B-8C66-4D9C-8832-6B6F4951DC5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1" name="Text Box 6942">
          <a:extLst>
            <a:ext uri="{FF2B5EF4-FFF2-40B4-BE49-F238E27FC236}">
              <a16:creationId xmlns:a16="http://schemas.microsoft.com/office/drawing/2014/main" id="{066F0433-58DA-4E6E-9E7C-EA945B26C90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2" name="Text Box 6942">
          <a:extLst>
            <a:ext uri="{FF2B5EF4-FFF2-40B4-BE49-F238E27FC236}">
              <a16:creationId xmlns:a16="http://schemas.microsoft.com/office/drawing/2014/main" id="{90AF2EF1-961F-4DE6-A88B-384160B8701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440599</xdr:rowOff>
    </xdr:to>
    <xdr:sp macro="" textlink="">
      <xdr:nvSpPr>
        <xdr:cNvPr id="403" name="Text Box 6942">
          <a:extLst>
            <a:ext uri="{FF2B5EF4-FFF2-40B4-BE49-F238E27FC236}">
              <a16:creationId xmlns:a16="http://schemas.microsoft.com/office/drawing/2014/main" id="{89EA7843-24C3-4CDC-9316-F5938F65130F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431074</xdr:rowOff>
    </xdr:to>
    <xdr:sp macro="" textlink="">
      <xdr:nvSpPr>
        <xdr:cNvPr id="404" name="Text Box 6942">
          <a:extLst>
            <a:ext uri="{FF2B5EF4-FFF2-40B4-BE49-F238E27FC236}">
              <a16:creationId xmlns:a16="http://schemas.microsoft.com/office/drawing/2014/main" id="{C7346CC3-BD0D-418F-AB68-16E14A935F5C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5" name="Text Box 6942">
          <a:extLst>
            <a:ext uri="{FF2B5EF4-FFF2-40B4-BE49-F238E27FC236}">
              <a16:creationId xmlns:a16="http://schemas.microsoft.com/office/drawing/2014/main" id="{1DAC913A-2A40-4306-9B8F-FF408DA23D1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6" name="Text Box 6942">
          <a:extLst>
            <a:ext uri="{FF2B5EF4-FFF2-40B4-BE49-F238E27FC236}">
              <a16:creationId xmlns:a16="http://schemas.microsoft.com/office/drawing/2014/main" id="{7D03210E-6C9D-42D0-9385-D20B4D3C9E4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7" name="Text Box 6942">
          <a:extLst>
            <a:ext uri="{FF2B5EF4-FFF2-40B4-BE49-F238E27FC236}">
              <a16:creationId xmlns:a16="http://schemas.microsoft.com/office/drawing/2014/main" id="{C12FE688-F6BB-4D29-B92E-7199150B69C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8" name="Text Box 6942">
          <a:extLst>
            <a:ext uri="{FF2B5EF4-FFF2-40B4-BE49-F238E27FC236}">
              <a16:creationId xmlns:a16="http://schemas.microsoft.com/office/drawing/2014/main" id="{82ECCF7C-C49D-425D-9F8A-A8F9B2F6A1C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09" name="Text Box 6942">
          <a:extLst>
            <a:ext uri="{FF2B5EF4-FFF2-40B4-BE49-F238E27FC236}">
              <a16:creationId xmlns:a16="http://schemas.microsoft.com/office/drawing/2014/main" id="{E16DFA8B-A438-432E-BCFD-12D7392AE92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0" name="Text Box 6942">
          <a:extLst>
            <a:ext uri="{FF2B5EF4-FFF2-40B4-BE49-F238E27FC236}">
              <a16:creationId xmlns:a16="http://schemas.microsoft.com/office/drawing/2014/main" id="{DCB7DBEB-A27B-4AE4-B1DA-D251AB2F084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1" name="Text Box 6942">
          <a:extLst>
            <a:ext uri="{FF2B5EF4-FFF2-40B4-BE49-F238E27FC236}">
              <a16:creationId xmlns:a16="http://schemas.microsoft.com/office/drawing/2014/main" id="{3F36D03E-595D-46BE-AB16-D41259613FC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2" name="Text Box 6942">
          <a:extLst>
            <a:ext uri="{FF2B5EF4-FFF2-40B4-BE49-F238E27FC236}">
              <a16:creationId xmlns:a16="http://schemas.microsoft.com/office/drawing/2014/main" id="{DA3D5C6E-6105-4007-BE80-970005D2CAD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3" name="Text Box 6942">
          <a:extLst>
            <a:ext uri="{FF2B5EF4-FFF2-40B4-BE49-F238E27FC236}">
              <a16:creationId xmlns:a16="http://schemas.microsoft.com/office/drawing/2014/main" id="{60F45976-DC93-401F-A433-EAD55658A32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4" name="Text Box 6942">
          <a:extLst>
            <a:ext uri="{FF2B5EF4-FFF2-40B4-BE49-F238E27FC236}">
              <a16:creationId xmlns:a16="http://schemas.microsoft.com/office/drawing/2014/main" id="{27E99481-5FFF-45DC-AB3B-2A046D316FC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440601</xdr:rowOff>
    </xdr:to>
    <xdr:sp macro="" textlink="">
      <xdr:nvSpPr>
        <xdr:cNvPr id="415" name="Text Box 6942">
          <a:extLst>
            <a:ext uri="{FF2B5EF4-FFF2-40B4-BE49-F238E27FC236}">
              <a16:creationId xmlns:a16="http://schemas.microsoft.com/office/drawing/2014/main" id="{1FC507D2-7B9B-411A-8F25-50EC80372042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431076</xdr:rowOff>
    </xdr:to>
    <xdr:sp macro="" textlink="">
      <xdr:nvSpPr>
        <xdr:cNvPr id="416" name="Text Box 6942">
          <a:extLst>
            <a:ext uri="{FF2B5EF4-FFF2-40B4-BE49-F238E27FC236}">
              <a16:creationId xmlns:a16="http://schemas.microsoft.com/office/drawing/2014/main" id="{5BBB1DFC-6B2A-450E-B706-DB655A25EE89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3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7" name="Text Box 6942">
          <a:extLst>
            <a:ext uri="{FF2B5EF4-FFF2-40B4-BE49-F238E27FC236}">
              <a16:creationId xmlns:a16="http://schemas.microsoft.com/office/drawing/2014/main" id="{D127DE7B-5F76-4BA5-89B4-8C3B72BE4449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8" name="Text Box 6942">
          <a:extLst>
            <a:ext uri="{FF2B5EF4-FFF2-40B4-BE49-F238E27FC236}">
              <a16:creationId xmlns:a16="http://schemas.microsoft.com/office/drawing/2014/main" id="{B66EA84C-EA41-4446-9D2E-A77A9E2A0DA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19" name="Text Box 6942">
          <a:extLst>
            <a:ext uri="{FF2B5EF4-FFF2-40B4-BE49-F238E27FC236}">
              <a16:creationId xmlns:a16="http://schemas.microsoft.com/office/drawing/2014/main" id="{69B76F7F-21FD-40C6-B45C-A8D4346085A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0" name="Text Box 6942">
          <a:extLst>
            <a:ext uri="{FF2B5EF4-FFF2-40B4-BE49-F238E27FC236}">
              <a16:creationId xmlns:a16="http://schemas.microsoft.com/office/drawing/2014/main" id="{A528B67E-7615-4FD3-A5D6-1A097A496C8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1" name="Text Box 6942">
          <a:extLst>
            <a:ext uri="{FF2B5EF4-FFF2-40B4-BE49-F238E27FC236}">
              <a16:creationId xmlns:a16="http://schemas.microsoft.com/office/drawing/2014/main" id="{E8038F71-0D93-4BD1-AA20-B5C5F63948C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2" name="Text Box 6942">
          <a:extLst>
            <a:ext uri="{FF2B5EF4-FFF2-40B4-BE49-F238E27FC236}">
              <a16:creationId xmlns:a16="http://schemas.microsoft.com/office/drawing/2014/main" id="{583EA97A-C57D-41A7-A7F1-DBA668B68D67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3" name="Text Box 6942">
          <a:extLst>
            <a:ext uri="{FF2B5EF4-FFF2-40B4-BE49-F238E27FC236}">
              <a16:creationId xmlns:a16="http://schemas.microsoft.com/office/drawing/2014/main" id="{769DE9B2-03EF-4265-A01C-5D23222DA24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4" name="Text Box 6942">
          <a:extLst>
            <a:ext uri="{FF2B5EF4-FFF2-40B4-BE49-F238E27FC236}">
              <a16:creationId xmlns:a16="http://schemas.microsoft.com/office/drawing/2014/main" id="{BDD40CAB-97C5-4EE2-AC73-E48E037455B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5" name="Text Box 6942">
          <a:extLst>
            <a:ext uri="{FF2B5EF4-FFF2-40B4-BE49-F238E27FC236}">
              <a16:creationId xmlns:a16="http://schemas.microsoft.com/office/drawing/2014/main" id="{FBE212BE-6770-4A73-857A-D66AEF9D2C8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6" name="Text Box 6942">
          <a:extLst>
            <a:ext uri="{FF2B5EF4-FFF2-40B4-BE49-F238E27FC236}">
              <a16:creationId xmlns:a16="http://schemas.microsoft.com/office/drawing/2014/main" id="{DD47C15A-CC21-4E0A-A192-A28235FB3F9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9</xdr:row>
      <xdr:rowOff>0</xdr:rowOff>
    </xdr:from>
    <xdr:to>
      <xdr:col>2</xdr:col>
      <xdr:colOff>419100</xdr:colOff>
      <xdr:row>9</xdr:row>
      <xdr:rowOff>440601</xdr:rowOff>
    </xdr:to>
    <xdr:sp macro="" textlink="">
      <xdr:nvSpPr>
        <xdr:cNvPr id="427" name="Text Box 6942">
          <a:extLst>
            <a:ext uri="{FF2B5EF4-FFF2-40B4-BE49-F238E27FC236}">
              <a16:creationId xmlns:a16="http://schemas.microsoft.com/office/drawing/2014/main" id="{1721DA90-F2E5-45DC-9034-3D6CE967D25E}"/>
            </a:ext>
          </a:extLst>
        </xdr:cNvPr>
        <xdr:cNvSpPr txBox="1">
          <a:spLocks noChangeArrowheads="1"/>
        </xdr:cNvSpPr>
      </xdr:nvSpPr>
      <xdr:spPr bwMode="auto">
        <a:xfrm>
          <a:off x="1826895" y="5196840"/>
          <a:ext cx="85725" cy="44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29" name="Text Box 6942">
          <a:extLst>
            <a:ext uri="{FF2B5EF4-FFF2-40B4-BE49-F238E27FC236}">
              <a16:creationId xmlns:a16="http://schemas.microsoft.com/office/drawing/2014/main" id="{AF8F3923-A0EF-40B8-9D94-56A9546E315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0" name="Text Box 6942">
          <a:extLst>
            <a:ext uri="{FF2B5EF4-FFF2-40B4-BE49-F238E27FC236}">
              <a16:creationId xmlns:a16="http://schemas.microsoft.com/office/drawing/2014/main" id="{F8FCF430-B4F6-42E1-B34B-15B2A21477F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1" name="Text Box 6942">
          <a:extLst>
            <a:ext uri="{FF2B5EF4-FFF2-40B4-BE49-F238E27FC236}">
              <a16:creationId xmlns:a16="http://schemas.microsoft.com/office/drawing/2014/main" id="{80760B10-0C44-4132-97AF-DFE15C736FB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2" name="Text Box 6942">
          <a:extLst>
            <a:ext uri="{FF2B5EF4-FFF2-40B4-BE49-F238E27FC236}">
              <a16:creationId xmlns:a16="http://schemas.microsoft.com/office/drawing/2014/main" id="{0A3E81D9-63C2-41A9-B220-52EBE733F3D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3" name="Text Box 6942">
          <a:extLst>
            <a:ext uri="{FF2B5EF4-FFF2-40B4-BE49-F238E27FC236}">
              <a16:creationId xmlns:a16="http://schemas.microsoft.com/office/drawing/2014/main" id="{EB6D04AB-6E2D-4FD7-A858-27FCCE3AF8C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3667125</xdr:colOff>
      <xdr:row>9</xdr:row>
      <xdr:rowOff>0</xdr:rowOff>
    </xdr:from>
    <xdr:to>
      <xdr:col>12</xdr:col>
      <xdr:colOff>87176</xdr:colOff>
      <xdr:row>9</xdr:row>
      <xdr:rowOff>649843</xdr:rowOff>
    </xdr:to>
    <xdr:sp macro="" textlink="">
      <xdr:nvSpPr>
        <xdr:cNvPr id="434" name="Text Box 6942">
          <a:extLst>
            <a:ext uri="{FF2B5EF4-FFF2-40B4-BE49-F238E27FC236}">
              <a16:creationId xmlns:a16="http://schemas.microsoft.com/office/drawing/2014/main" id="{9D134C37-20C8-497D-9989-8EA14F354857}"/>
            </a:ext>
          </a:extLst>
        </xdr:cNvPr>
        <xdr:cNvSpPr txBox="1">
          <a:spLocks noChangeArrowheads="1"/>
        </xdr:cNvSpPr>
      </xdr:nvSpPr>
      <xdr:spPr bwMode="auto">
        <a:xfrm>
          <a:off x="7286625" y="5196840"/>
          <a:ext cx="94796" cy="64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3667125</xdr:colOff>
      <xdr:row>9</xdr:row>
      <xdr:rowOff>0</xdr:rowOff>
    </xdr:from>
    <xdr:to>
      <xdr:col>12</xdr:col>
      <xdr:colOff>87176</xdr:colOff>
      <xdr:row>9</xdr:row>
      <xdr:rowOff>649843</xdr:rowOff>
    </xdr:to>
    <xdr:sp macro="" textlink="">
      <xdr:nvSpPr>
        <xdr:cNvPr id="435" name="Text Box 6942">
          <a:extLst>
            <a:ext uri="{FF2B5EF4-FFF2-40B4-BE49-F238E27FC236}">
              <a16:creationId xmlns:a16="http://schemas.microsoft.com/office/drawing/2014/main" id="{3A3C9374-E6EB-48E3-9E28-37498B64EEEE}"/>
            </a:ext>
          </a:extLst>
        </xdr:cNvPr>
        <xdr:cNvSpPr txBox="1">
          <a:spLocks noChangeArrowheads="1"/>
        </xdr:cNvSpPr>
      </xdr:nvSpPr>
      <xdr:spPr bwMode="auto">
        <a:xfrm>
          <a:off x="7286625" y="5196840"/>
          <a:ext cx="94796" cy="64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6" name="Text Box 6942">
          <a:extLst>
            <a:ext uri="{FF2B5EF4-FFF2-40B4-BE49-F238E27FC236}">
              <a16:creationId xmlns:a16="http://schemas.microsoft.com/office/drawing/2014/main" id="{DB2F82B2-9D5F-4CAB-ADDC-D5B0E460A9E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7" name="Text Box 6942">
          <a:extLst>
            <a:ext uri="{FF2B5EF4-FFF2-40B4-BE49-F238E27FC236}">
              <a16:creationId xmlns:a16="http://schemas.microsoft.com/office/drawing/2014/main" id="{A006A793-796F-4298-95CD-ACB0BFEAC9C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8" name="Text Box 6942">
          <a:extLst>
            <a:ext uri="{FF2B5EF4-FFF2-40B4-BE49-F238E27FC236}">
              <a16:creationId xmlns:a16="http://schemas.microsoft.com/office/drawing/2014/main" id="{958030A7-2645-422B-BF7E-B48AD3D28EB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39" name="Text Box 6942">
          <a:extLst>
            <a:ext uri="{FF2B5EF4-FFF2-40B4-BE49-F238E27FC236}">
              <a16:creationId xmlns:a16="http://schemas.microsoft.com/office/drawing/2014/main" id="{5F762E79-8053-4D7F-95AD-A8C0E0321BF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0" name="Text Box 6942">
          <a:extLst>
            <a:ext uri="{FF2B5EF4-FFF2-40B4-BE49-F238E27FC236}">
              <a16:creationId xmlns:a16="http://schemas.microsoft.com/office/drawing/2014/main" id="{6117E22A-3F38-4BC8-987E-1E83DA5068A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3" name="Text Box 6942">
          <a:extLst>
            <a:ext uri="{FF2B5EF4-FFF2-40B4-BE49-F238E27FC236}">
              <a16:creationId xmlns:a16="http://schemas.microsoft.com/office/drawing/2014/main" id="{7602140D-647E-4272-85C6-649D7DC2979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4" name="Text Box 6942">
          <a:extLst>
            <a:ext uri="{FF2B5EF4-FFF2-40B4-BE49-F238E27FC236}">
              <a16:creationId xmlns:a16="http://schemas.microsoft.com/office/drawing/2014/main" id="{22CF1B6C-7898-4D6E-817D-CCA7E674D5E2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5" name="Text Box 6942">
          <a:extLst>
            <a:ext uri="{FF2B5EF4-FFF2-40B4-BE49-F238E27FC236}">
              <a16:creationId xmlns:a16="http://schemas.microsoft.com/office/drawing/2014/main" id="{47629364-877E-424A-8B35-7004CDF5C16F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6" name="Text Box 6942">
          <a:extLst>
            <a:ext uri="{FF2B5EF4-FFF2-40B4-BE49-F238E27FC236}">
              <a16:creationId xmlns:a16="http://schemas.microsoft.com/office/drawing/2014/main" id="{929BC9C3-79A8-4605-8794-BA33664391F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7" name="Text Box 6942">
          <a:extLst>
            <a:ext uri="{FF2B5EF4-FFF2-40B4-BE49-F238E27FC236}">
              <a16:creationId xmlns:a16="http://schemas.microsoft.com/office/drawing/2014/main" id="{FFD3FE4D-0016-4CE5-9D46-34A3F45E67A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8" name="Text Box 6942">
          <a:extLst>
            <a:ext uri="{FF2B5EF4-FFF2-40B4-BE49-F238E27FC236}">
              <a16:creationId xmlns:a16="http://schemas.microsoft.com/office/drawing/2014/main" id="{599F2171-90D1-4CC7-9E70-C814F736BBA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49" name="Text Box 6942">
          <a:extLst>
            <a:ext uri="{FF2B5EF4-FFF2-40B4-BE49-F238E27FC236}">
              <a16:creationId xmlns:a16="http://schemas.microsoft.com/office/drawing/2014/main" id="{45A61D0C-E728-47C5-85F5-B27B6AA662F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0" name="Text Box 6942">
          <a:extLst>
            <a:ext uri="{FF2B5EF4-FFF2-40B4-BE49-F238E27FC236}">
              <a16:creationId xmlns:a16="http://schemas.microsoft.com/office/drawing/2014/main" id="{68BEC190-409D-4A2B-9F83-255DA073EFC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1" name="Text Box 6942">
          <a:extLst>
            <a:ext uri="{FF2B5EF4-FFF2-40B4-BE49-F238E27FC236}">
              <a16:creationId xmlns:a16="http://schemas.microsoft.com/office/drawing/2014/main" id="{D95AD4BF-E8D5-4B43-A72D-C16141FC2C8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2" name="Text Box 6942">
          <a:extLst>
            <a:ext uri="{FF2B5EF4-FFF2-40B4-BE49-F238E27FC236}">
              <a16:creationId xmlns:a16="http://schemas.microsoft.com/office/drawing/2014/main" id="{23B4A03C-E472-4A6F-A55E-3B01D8378BF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5" name="Text Box 6942">
          <a:extLst>
            <a:ext uri="{FF2B5EF4-FFF2-40B4-BE49-F238E27FC236}">
              <a16:creationId xmlns:a16="http://schemas.microsoft.com/office/drawing/2014/main" id="{8E6BDD42-45EA-4BB4-B0B5-154ED13B410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6" name="Text Box 6942">
          <a:extLst>
            <a:ext uri="{FF2B5EF4-FFF2-40B4-BE49-F238E27FC236}">
              <a16:creationId xmlns:a16="http://schemas.microsoft.com/office/drawing/2014/main" id="{253AABC1-A0E1-4625-A3D9-9FA27109EBA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7" name="Text Box 6942">
          <a:extLst>
            <a:ext uri="{FF2B5EF4-FFF2-40B4-BE49-F238E27FC236}">
              <a16:creationId xmlns:a16="http://schemas.microsoft.com/office/drawing/2014/main" id="{44015B82-03E0-4A2E-999D-EA3F063E76D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8" name="Text Box 6942">
          <a:extLst>
            <a:ext uri="{FF2B5EF4-FFF2-40B4-BE49-F238E27FC236}">
              <a16:creationId xmlns:a16="http://schemas.microsoft.com/office/drawing/2014/main" id="{A456876B-A9D7-4E9B-AEED-4ED71A48431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104775</xdr:colOff>
      <xdr:row>9</xdr:row>
      <xdr:rowOff>300990</xdr:rowOff>
    </xdr:to>
    <xdr:sp macro="" textlink="">
      <xdr:nvSpPr>
        <xdr:cNvPr id="459" name="Text Box 6942">
          <a:extLst>
            <a:ext uri="{FF2B5EF4-FFF2-40B4-BE49-F238E27FC236}">
              <a16:creationId xmlns:a16="http://schemas.microsoft.com/office/drawing/2014/main" id="{F04FB8BA-35F2-4420-9F97-7A9E6D11ED9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0" name="Text Box 6942">
          <a:extLst>
            <a:ext uri="{FF2B5EF4-FFF2-40B4-BE49-F238E27FC236}">
              <a16:creationId xmlns:a16="http://schemas.microsoft.com/office/drawing/2014/main" id="{D650DFF6-CBF3-46A8-B1FA-B87C1B1DAA34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1" name="Text Box 6942">
          <a:extLst>
            <a:ext uri="{FF2B5EF4-FFF2-40B4-BE49-F238E27FC236}">
              <a16:creationId xmlns:a16="http://schemas.microsoft.com/office/drawing/2014/main" id="{2CF9A715-0883-4033-AAEC-13D58CE64B3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2" name="Text Box 6942">
          <a:extLst>
            <a:ext uri="{FF2B5EF4-FFF2-40B4-BE49-F238E27FC236}">
              <a16:creationId xmlns:a16="http://schemas.microsoft.com/office/drawing/2014/main" id="{85DFFAB0-1309-48E8-B558-6880E744BAB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3" name="Text Box 6942">
          <a:extLst>
            <a:ext uri="{FF2B5EF4-FFF2-40B4-BE49-F238E27FC236}">
              <a16:creationId xmlns:a16="http://schemas.microsoft.com/office/drawing/2014/main" id="{C89018F9-47A3-4132-BFBF-F09347F83D4D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4" name="Text Box 6942">
          <a:extLst>
            <a:ext uri="{FF2B5EF4-FFF2-40B4-BE49-F238E27FC236}">
              <a16:creationId xmlns:a16="http://schemas.microsoft.com/office/drawing/2014/main" id="{D3BC9592-C92D-4E95-9566-739198308AB6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7" name="Text Box 6942">
          <a:extLst>
            <a:ext uri="{FF2B5EF4-FFF2-40B4-BE49-F238E27FC236}">
              <a16:creationId xmlns:a16="http://schemas.microsoft.com/office/drawing/2014/main" id="{863FC7CE-6BB7-46C5-BFF7-1B9EA5CD069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8" name="Text Box 6942">
          <a:extLst>
            <a:ext uri="{FF2B5EF4-FFF2-40B4-BE49-F238E27FC236}">
              <a16:creationId xmlns:a16="http://schemas.microsoft.com/office/drawing/2014/main" id="{6502DE34-ADC3-4A48-9966-2A9D6F199E5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69" name="Text Box 6942">
          <a:extLst>
            <a:ext uri="{FF2B5EF4-FFF2-40B4-BE49-F238E27FC236}">
              <a16:creationId xmlns:a16="http://schemas.microsoft.com/office/drawing/2014/main" id="{48C10FC1-4111-4BB9-9CD3-B34A80E9D33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0" name="Text Box 6942">
          <a:extLst>
            <a:ext uri="{FF2B5EF4-FFF2-40B4-BE49-F238E27FC236}">
              <a16:creationId xmlns:a16="http://schemas.microsoft.com/office/drawing/2014/main" id="{CBA76916-199F-43A0-8E78-918575658DCB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1" name="Text Box 6942">
          <a:extLst>
            <a:ext uri="{FF2B5EF4-FFF2-40B4-BE49-F238E27FC236}">
              <a16:creationId xmlns:a16="http://schemas.microsoft.com/office/drawing/2014/main" id="{84DC470D-E386-4D4D-A622-5C8C7DC7D9D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2" name="Text Box 6942">
          <a:extLst>
            <a:ext uri="{FF2B5EF4-FFF2-40B4-BE49-F238E27FC236}">
              <a16:creationId xmlns:a16="http://schemas.microsoft.com/office/drawing/2014/main" id="{9E799E96-979B-4011-B8B5-86B17C74643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3" name="Text Box 6942">
          <a:extLst>
            <a:ext uri="{FF2B5EF4-FFF2-40B4-BE49-F238E27FC236}">
              <a16:creationId xmlns:a16="http://schemas.microsoft.com/office/drawing/2014/main" id="{BFFD3A02-8DB8-4DA6-BC88-C011714EE83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4" name="Text Box 6942">
          <a:extLst>
            <a:ext uri="{FF2B5EF4-FFF2-40B4-BE49-F238E27FC236}">
              <a16:creationId xmlns:a16="http://schemas.microsoft.com/office/drawing/2014/main" id="{8D9AFFC8-1A2A-4F2C-89E4-9BCF5AC2004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5" name="Text Box 6942">
          <a:extLst>
            <a:ext uri="{FF2B5EF4-FFF2-40B4-BE49-F238E27FC236}">
              <a16:creationId xmlns:a16="http://schemas.microsoft.com/office/drawing/2014/main" id="{2D4B5F63-3514-4BA2-BE79-40A4CEF51A4E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6" name="Text Box 6942">
          <a:extLst>
            <a:ext uri="{FF2B5EF4-FFF2-40B4-BE49-F238E27FC236}">
              <a16:creationId xmlns:a16="http://schemas.microsoft.com/office/drawing/2014/main" id="{EBB96AF1-CAF9-4D97-9856-15CA675A2E1A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79" name="Text Box 6942">
          <a:extLst>
            <a:ext uri="{FF2B5EF4-FFF2-40B4-BE49-F238E27FC236}">
              <a16:creationId xmlns:a16="http://schemas.microsoft.com/office/drawing/2014/main" id="{B2562DD7-1323-41BF-B828-C1B1021759F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0" name="Text Box 6942">
          <a:extLst>
            <a:ext uri="{FF2B5EF4-FFF2-40B4-BE49-F238E27FC236}">
              <a16:creationId xmlns:a16="http://schemas.microsoft.com/office/drawing/2014/main" id="{8A90E9DA-1427-4F7C-900F-2D586E5C90B3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1" name="Text Box 6942">
          <a:extLst>
            <a:ext uri="{FF2B5EF4-FFF2-40B4-BE49-F238E27FC236}">
              <a16:creationId xmlns:a16="http://schemas.microsoft.com/office/drawing/2014/main" id="{C6D44E5B-AC1D-4675-8AA7-4824479BA7B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2" name="Text Box 6942">
          <a:extLst>
            <a:ext uri="{FF2B5EF4-FFF2-40B4-BE49-F238E27FC236}">
              <a16:creationId xmlns:a16="http://schemas.microsoft.com/office/drawing/2014/main" id="{2D757A06-1C49-4B8D-9093-94425C84C84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3" name="Text Box 6942">
          <a:extLst>
            <a:ext uri="{FF2B5EF4-FFF2-40B4-BE49-F238E27FC236}">
              <a16:creationId xmlns:a16="http://schemas.microsoft.com/office/drawing/2014/main" id="{A8C98A4F-2A5B-4ADF-A38E-1736C6DB98A1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4" name="Text Box 6942">
          <a:extLst>
            <a:ext uri="{FF2B5EF4-FFF2-40B4-BE49-F238E27FC236}">
              <a16:creationId xmlns:a16="http://schemas.microsoft.com/office/drawing/2014/main" id="{54D58BDC-4223-4C04-9C18-0AD2AE8C306C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5" name="Text Box 6942">
          <a:extLst>
            <a:ext uri="{FF2B5EF4-FFF2-40B4-BE49-F238E27FC236}">
              <a16:creationId xmlns:a16="http://schemas.microsoft.com/office/drawing/2014/main" id="{9455151F-03E0-4166-984B-6E4B90690350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6" name="Text Box 6942">
          <a:extLst>
            <a:ext uri="{FF2B5EF4-FFF2-40B4-BE49-F238E27FC236}">
              <a16:creationId xmlns:a16="http://schemas.microsoft.com/office/drawing/2014/main" id="{0B0BFDAE-265F-461C-9A8D-CFBB77E34EE5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487" name="Text Box 6942">
          <a:extLst>
            <a:ext uri="{FF2B5EF4-FFF2-40B4-BE49-F238E27FC236}">
              <a16:creationId xmlns:a16="http://schemas.microsoft.com/office/drawing/2014/main" id="{2DE603EF-A7B6-49EB-81F1-29EE137207B8}"/>
            </a:ext>
          </a:extLst>
        </xdr:cNvPr>
        <xdr:cNvSpPr txBox="1">
          <a:spLocks noChangeArrowheads="1"/>
        </xdr:cNvSpPr>
      </xdr:nvSpPr>
      <xdr:spPr bwMode="auto">
        <a:xfrm>
          <a:off x="1493520" y="51968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7</xdr:col>
      <xdr:colOff>0</xdr:colOff>
      <xdr:row>9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B28C018-EA5D-409C-8D01-AD678C917B0A}"/>
            </a:ext>
          </a:extLst>
        </xdr:cNvPr>
        <xdr:cNvSpPr>
          <a:spLocks noChangeArrowheads="1"/>
        </xdr:cNvSpPr>
      </xdr:nvSpPr>
      <xdr:spPr bwMode="auto">
        <a:xfrm>
          <a:off x="13963650" y="2667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BB0F625-F678-489B-81FB-B1ABFA26FC08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37EBCAE-67C3-4D1C-AB1B-BE89ADF0053E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21F3DCC-AEB9-4404-B8AF-44BAC34598F7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7CDB910-E47F-4586-8591-258B73FDE00A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EC42B3-833D-432E-BB41-F5F79D2C6626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F87CA4-36E7-4D6C-A73B-D58041D1E280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B71CEC0-86BE-442E-97E5-919AC8A0A33E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891DCD8-9EB9-4650-AC7D-9496093A8859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D2EAB44-4461-4219-91D3-275C0D0CE657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AF391B3-D03C-4A23-8678-466F903FB97A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92DEFB5-4BCC-486D-B567-21BE76CCD010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41686B0C-73FE-4197-B492-F9E897298430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36F27D32-0DF5-47B4-B442-6E9C280C4F8E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FC796993-7E0D-4395-8F85-9BB7A20DC28D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13</xdr:row>
      <xdr:rowOff>0</xdr:rowOff>
    </xdr:from>
    <xdr:to>
      <xdr:col>7</xdr:col>
      <xdr:colOff>0</xdr:colOff>
      <xdr:row>13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62DCFFD-D1BE-43B2-8197-644F5BC074A5}"/>
            </a:ext>
          </a:extLst>
        </xdr:cNvPr>
        <xdr:cNvSpPr>
          <a:spLocks noChangeArrowheads="1"/>
        </xdr:cNvSpPr>
      </xdr:nvSpPr>
      <xdr:spPr bwMode="auto">
        <a:xfrm>
          <a:off x="13963650" y="3857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3</xdr:row>
      <xdr:rowOff>0</xdr:rowOff>
    </xdr:from>
    <xdr:to>
      <xdr:col>7</xdr:col>
      <xdr:colOff>0</xdr:colOff>
      <xdr:row>3</xdr:row>
      <xdr:rowOff>0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6031CB5B-9954-46CD-98DA-934D7A31AEA6}"/>
            </a:ext>
          </a:extLst>
        </xdr:cNvPr>
        <xdr:cNvSpPr>
          <a:spLocks noChangeArrowheads="1"/>
        </xdr:cNvSpPr>
      </xdr:nvSpPr>
      <xdr:spPr bwMode="auto">
        <a:xfrm>
          <a:off x="13963650" y="885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168088</xdr:colOff>
      <xdr:row>1</xdr:row>
      <xdr:rowOff>11206</xdr:rowOff>
    </xdr:from>
    <xdr:to>
      <xdr:col>57</xdr:col>
      <xdr:colOff>512429</xdr:colOff>
      <xdr:row>17</xdr:row>
      <xdr:rowOff>22411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320"/>
        <a:stretch/>
      </xdr:blipFill>
      <xdr:spPr>
        <a:xfrm>
          <a:off x="22053176" y="302559"/>
          <a:ext cx="7112694" cy="469526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" name="Text Box 6942">
          <a:extLst>
            <a:ext uri="{FF2B5EF4-FFF2-40B4-BE49-F238E27FC236}">
              <a16:creationId xmlns:a16="http://schemas.microsoft.com/office/drawing/2014/main" id="{A32D18F1-AC9C-4DFF-BDF9-6B5A2945541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3" name="Text Box 6942">
          <a:extLst>
            <a:ext uri="{FF2B5EF4-FFF2-40B4-BE49-F238E27FC236}">
              <a16:creationId xmlns:a16="http://schemas.microsoft.com/office/drawing/2014/main" id="{3B42D0B9-4EAD-4E3E-BE78-8981B51BA66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4" name="Text Box 6942">
          <a:extLst>
            <a:ext uri="{FF2B5EF4-FFF2-40B4-BE49-F238E27FC236}">
              <a16:creationId xmlns:a16="http://schemas.microsoft.com/office/drawing/2014/main" id="{86E3C66D-D7EF-4B0F-B341-EE89C2B95BB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" name="Text Box 6942">
          <a:extLst>
            <a:ext uri="{FF2B5EF4-FFF2-40B4-BE49-F238E27FC236}">
              <a16:creationId xmlns:a16="http://schemas.microsoft.com/office/drawing/2014/main" id="{17392B29-4B9E-4817-B028-50096959C07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13237"/>
    <xdr:sp macro="" textlink="">
      <xdr:nvSpPr>
        <xdr:cNvPr id="6" name="Text Box 6942">
          <a:extLst>
            <a:ext uri="{FF2B5EF4-FFF2-40B4-BE49-F238E27FC236}">
              <a16:creationId xmlns:a16="http://schemas.microsoft.com/office/drawing/2014/main" id="{FC0BD94B-AC3E-4AAF-B921-31CE5658B2E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7" name="Text Box 6942">
          <a:extLst>
            <a:ext uri="{FF2B5EF4-FFF2-40B4-BE49-F238E27FC236}">
              <a16:creationId xmlns:a16="http://schemas.microsoft.com/office/drawing/2014/main" id="{B4570E35-F7B6-4185-B589-9CE53D03284D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8" name="Text Box 6942">
          <a:extLst>
            <a:ext uri="{FF2B5EF4-FFF2-40B4-BE49-F238E27FC236}">
              <a16:creationId xmlns:a16="http://schemas.microsoft.com/office/drawing/2014/main" id="{26E63FA4-41AE-4C19-BE39-1D1BCF0CDB08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9" name="Text Box 6942">
          <a:extLst>
            <a:ext uri="{FF2B5EF4-FFF2-40B4-BE49-F238E27FC236}">
              <a16:creationId xmlns:a16="http://schemas.microsoft.com/office/drawing/2014/main" id="{DD21378A-3DEF-4AFF-9051-058D0078A46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0" name="Text Box 6942">
          <a:extLst>
            <a:ext uri="{FF2B5EF4-FFF2-40B4-BE49-F238E27FC236}">
              <a16:creationId xmlns:a16="http://schemas.microsoft.com/office/drawing/2014/main" id="{E8E1E573-B3DB-449F-9D8E-AA16C5FA6EE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1" name="Text Box 6942">
          <a:extLst>
            <a:ext uri="{FF2B5EF4-FFF2-40B4-BE49-F238E27FC236}">
              <a16:creationId xmlns:a16="http://schemas.microsoft.com/office/drawing/2014/main" id="{F3B51D2F-24C3-44AD-AF7A-D2A83A7DB37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2" name="Text Box 6942">
          <a:extLst>
            <a:ext uri="{FF2B5EF4-FFF2-40B4-BE49-F238E27FC236}">
              <a16:creationId xmlns:a16="http://schemas.microsoft.com/office/drawing/2014/main" id="{07EBB25D-9BD1-48B5-8E67-3C8D651F5B8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3" name="Text Box 6942">
          <a:extLst>
            <a:ext uri="{FF2B5EF4-FFF2-40B4-BE49-F238E27FC236}">
              <a16:creationId xmlns:a16="http://schemas.microsoft.com/office/drawing/2014/main" id="{CEC318A9-1993-425B-A336-CD86FAF6BDE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4" name="Text Box 6942">
          <a:extLst>
            <a:ext uri="{FF2B5EF4-FFF2-40B4-BE49-F238E27FC236}">
              <a16:creationId xmlns:a16="http://schemas.microsoft.com/office/drawing/2014/main" id="{296115CA-0180-4770-A72D-88D25E96DBF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5" name="Text Box 6942">
          <a:extLst>
            <a:ext uri="{FF2B5EF4-FFF2-40B4-BE49-F238E27FC236}">
              <a16:creationId xmlns:a16="http://schemas.microsoft.com/office/drawing/2014/main" id="{63DD6E11-12D2-4942-BDD8-F073B0FF3AD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6" name="Text Box 6942">
          <a:extLst>
            <a:ext uri="{FF2B5EF4-FFF2-40B4-BE49-F238E27FC236}">
              <a16:creationId xmlns:a16="http://schemas.microsoft.com/office/drawing/2014/main" id="{8FE3782B-4437-4293-AF04-11EF7374B45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7" name="Text Box 6942">
          <a:extLst>
            <a:ext uri="{FF2B5EF4-FFF2-40B4-BE49-F238E27FC236}">
              <a16:creationId xmlns:a16="http://schemas.microsoft.com/office/drawing/2014/main" id="{2528058E-C6BE-4245-98C2-AF8B8FE21B8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18" name="Text Box 6942">
          <a:extLst>
            <a:ext uri="{FF2B5EF4-FFF2-40B4-BE49-F238E27FC236}">
              <a16:creationId xmlns:a16="http://schemas.microsoft.com/office/drawing/2014/main" id="{6C977FAA-8659-4FD1-A6CD-F88DAD69D18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19" name="Text Box 6942">
          <a:extLst>
            <a:ext uri="{FF2B5EF4-FFF2-40B4-BE49-F238E27FC236}">
              <a16:creationId xmlns:a16="http://schemas.microsoft.com/office/drawing/2014/main" id="{2306A0A9-5793-437B-BB1A-8893C95CAAB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20" name="Text Box 6942">
          <a:extLst>
            <a:ext uri="{FF2B5EF4-FFF2-40B4-BE49-F238E27FC236}">
              <a16:creationId xmlns:a16="http://schemas.microsoft.com/office/drawing/2014/main" id="{46D6CA46-10BD-472B-9B5A-EBF8351160F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1" name="Text Box 6942">
          <a:extLst>
            <a:ext uri="{FF2B5EF4-FFF2-40B4-BE49-F238E27FC236}">
              <a16:creationId xmlns:a16="http://schemas.microsoft.com/office/drawing/2014/main" id="{9424F622-4A2A-4A42-A8DD-8F4D85CAC56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" name="Text Box 6942">
          <a:extLst>
            <a:ext uri="{FF2B5EF4-FFF2-40B4-BE49-F238E27FC236}">
              <a16:creationId xmlns:a16="http://schemas.microsoft.com/office/drawing/2014/main" id="{BC921E79-1DB7-42C3-BF8A-4EC7446FD02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" name="Text Box 6942">
          <a:extLst>
            <a:ext uri="{FF2B5EF4-FFF2-40B4-BE49-F238E27FC236}">
              <a16:creationId xmlns:a16="http://schemas.microsoft.com/office/drawing/2014/main" id="{E8090C4E-B53A-41FC-BBFF-9731205EE45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4" name="Text Box 6942">
          <a:extLst>
            <a:ext uri="{FF2B5EF4-FFF2-40B4-BE49-F238E27FC236}">
              <a16:creationId xmlns:a16="http://schemas.microsoft.com/office/drawing/2014/main" id="{0E24552D-A620-49CF-A488-DE3130B946F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5" name="Text Box 6942">
          <a:extLst>
            <a:ext uri="{FF2B5EF4-FFF2-40B4-BE49-F238E27FC236}">
              <a16:creationId xmlns:a16="http://schemas.microsoft.com/office/drawing/2014/main" id="{6B1B9DE2-7170-41F2-A6B4-B014BEA50C3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6" name="Text Box 6942">
          <a:extLst>
            <a:ext uri="{FF2B5EF4-FFF2-40B4-BE49-F238E27FC236}">
              <a16:creationId xmlns:a16="http://schemas.microsoft.com/office/drawing/2014/main" id="{5D5B2BEA-B8C2-4BB7-9D1A-E01F69C9E8C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7" name="Text Box 6942">
          <a:extLst>
            <a:ext uri="{FF2B5EF4-FFF2-40B4-BE49-F238E27FC236}">
              <a16:creationId xmlns:a16="http://schemas.microsoft.com/office/drawing/2014/main" id="{5E020881-3B1E-4747-B4D9-49D6E7F22B4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8" name="Text Box 6942">
          <a:extLst>
            <a:ext uri="{FF2B5EF4-FFF2-40B4-BE49-F238E27FC236}">
              <a16:creationId xmlns:a16="http://schemas.microsoft.com/office/drawing/2014/main" id="{37F54731-F87E-4C26-8242-0FE80FBBCB3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9" name="Text Box 6942">
          <a:extLst>
            <a:ext uri="{FF2B5EF4-FFF2-40B4-BE49-F238E27FC236}">
              <a16:creationId xmlns:a16="http://schemas.microsoft.com/office/drawing/2014/main" id="{24158558-B6D0-47E1-959E-3DC6A833EE8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0" name="Text Box 6942">
          <a:extLst>
            <a:ext uri="{FF2B5EF4-FFF2-40B4-BE49-F238E27FC236}">
              <a16:creationId xmlns:a16="http://schemas.microsoft.com/office/drawing/2014/main" id="{8E7C9758-8245-47E9-98AF-B88E6EE9696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47154"/>
    <xdr:sp macro="" textlink="">
      <xdr:nvSpPr>
        <xdr:cNvPr id="31" name="Text Box 6942">
          <a:extLst>
            <a:ext uri="{FF2B5EF4-FFF2-40B4-BE49-F238E27FC236}">
              <a16:creationId xmlns:a16="http://schemas.microsoft.com/office/drawing/2014/main" id="{7084722D-5694-4340-B246-26FD56C83E4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36813"/>
    <xdr:sp macro="" textlink="">
      <xdr:nvSpPr>
        <xdr:cNvPr id="32" name="Text Box 6942">
          <a:extLst>
            <a:ext uri="{FF2B5EF4-FFF2-40B4-BE49-F238E27FC236}">
              <a16:creationId xmlns:a16="http://schemas.microsoft.com/office/drawing/2014/main" id="{00498E7B-B473-4CCE-9E75-653C62DF377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3" name="Text Box 6942">
          <a:extLst>
            <a:ext uri="{FF2B5EF4-FFF2-40B4-BE49-F238E27FC236}">
              <a16:creationId xmlns:a16="http://schemas.microsoft.com/office/drawing/2014/main" id="{B4CB6FEC-022E-4B4B-9A6F-C08A376B4C7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4" name="Text Box 6942">
          <a:extLst>
            <a:ext uri="{FF2B5EF4-FFF2-40B4-BE49-F238E27FC236}">
              <a16:creationId xmlns:a16="http://schemas.microsoft.com/office/drawing/2014/main" id="{AEF180E2-2D83-41B5-8A50-5C4D6364C88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5" name="Text Box 6942">
          <a:extLst>
            <a:ext uri="{FF2B5EF4-FFF2-40B4-BE49-F238E27FC236}">
              <a16:creationId xmlns:a16="http://schemas.microsoft.com/office/drawing/2014/main" id="{4785E2AB-DE84-4101-9F69-FC3E57EB7D6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6" name="Text Box 6942">
          <a:extLst>
            <a:ext uri="{FF2B5EF4-FFF2-40B4-BE49-F238E27FC236}">
              <a16:creationId xmlns:a16="http://schemas.microsoft.com/office/drawing/2014/main" id="{9AE3298B-D512-4678-BC3D-CB0349C0DB4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7" name="Text Box 6942">
          <a:extLst>
            <a:ext uri="{FF2B5EF4-FFF2-40B4-BE49-F238E27FC236}">
              <a16:creationId xmlns:a16="http://schemas.microsoft.com/office/drawing/2014/main" id="{60EB62A5-30D2-4B34-985C-BB602ABAA10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8" name="Text Box 6942">
          <a:extLst>
            <a:ext uri="{FF2B5EF4-FFF2-40B4-BE49-F238E27FC236}">
              <a16:creationId xmlns:a16="http://schemas.microsoft.com/office/drawing/2014/main" id="{A9987AA2-B112-44FD-8CAF-1B23307CF49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39" name="Text Box 6942">
          <a:extLst>
            <a:ext uri="{FF2B5EF4-FFF2-40B4-BE49-F238E27FC236}">
              <a16:creationId xmlns:a16="http://schemas.microsoft.com/office/drawing/2014/main" id="{0B24D98B-DB2E-48C3-94E6-F44F1BD0A26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40" name="Text Box 6942">
          <a:extLst>
            <a:ext uri="{FF2B5EF4-FFF2-40B4-BE49-F238E27FC236}">
              <a16:creationId xmlns:a16="http://schemas.microsoft.com/office/drawing/2014/main" id="{6B284973-A9C2-44B7-A300-A2330081641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41" name="Text Box 6942">
          <a:extLst>
            <a:ext uri="{FF2B5EF4-FFF2-40B4-BE49-F238E27FC236}">
              <a16:creationId xmlns:a16="http://schemas.microsoft.com/office/drawing/2014/main" id="{ADF46034-2D9E-4562-B28B-FA2AB49ACE2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42" name="Text Box 6942">
          <a:extLst>
            <a:ext uri="{FF2B5EF4-FFF2-40B4-BE49-F238E27FC236}">
              <a16:creationId xmlns:a16="http://schemas.microsoft.com/office/drawing/2014/main" id="{94580AC8-000B-4FA2-B650-C7EC910EDD3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47154"/>
    <xdr:sp macro="" textlink="">
      <xdr:nvSpPr>
        <xdr:cNvPr id="43" name="Text Box 6942">
          <a:extLst>
            <a:ext uri="{FF2B5EF4-FFF2-40B4-BE49-F238E27FC236}">
              <a16:creationId xmlns:a16="http://schemas.microsoft.com/office/drawing/2014/main" id="{FC56CED3-606E-4570-B586-06A72B76B7F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36813"/>
    <xdr:sp macro="" textlink="">
      <xdr:nvSpPr>
        <xdr:cNvPr id="44" name="Text Box 6942">
          <a:extLst>
            <a:ext uri="{FF2B5EF4-FFF2-40B4-BE49-F238E27FC236}">
              <a16:creationId xmlns:a16="http://schemas.microsoft.com/office/drawing/2014/main" id="{426467D3-7146-406E-A0A5-C66652E3049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45" name="Text Box 6942">
          <a:extLst>
            <a:ext uri="{FF2B5EF4-FFF2-40B4-BE49-F238E27FC236}">
              <a16:creationId xmlns:a16="http://schemas.microsoft.com/office/drawing/2014/main" id="{95359E3D-DC96-49A3-8FCF-0CA17284A56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46" name="Text Box 6942">
          <a:extLst>
            <a:ext uri="{FF2B5EF4-FFF2-40B4-BE49-F238E27FC236}">
              <a16:creationId xmlns:a16="http://schemas.microsoft.com/office/drawing/2014/main" id="{1949A165-6B03-4ACE-9F31-B30E361EED4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47" name="Text Box 6942">
          <a:extLst>
            <a:ext uri="{FF2B5EF4-FFF2-40B4-BE49-F238E27FC236}">
              <a16:creationId xmlns:a16="http://schemas.microsoft.com/office/drawing/2014/main" id="{2BBEA58A-997D-4EAF-A638-CD8CCD66082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48" name="Text Box 6942">
          <a:extLst>
            <a:ext uri="{FF2B5EF4-FFF2-40B4-BE49-F238E27FC236}">
              <a16:creationId xmlns:a16="http://schemas.microsoft.com/office/drawing/2014/main" id="{58B25481-51B0-4287-BF01-523670F8849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49" name="Text Box 6942">
          <a:extLst>
            <a:ext uri="{FF2B5EF4-FFF2-40B4-BE49-F238E27FC236}">
              <a16:creationId xmlns:a16="http://schemas.microsoft.com/office/drawing/2014/main" id="{C6E5475E-69E6-4793-BD14-DCF8411C172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0" name="Text Box 6942">
          <a:extLst>
            <a:ext uri="{FF2B5EF4-FFF2-40B4-BE49-F238E27FC236}">
              <a16:creationId xmlns:a16="http://schemas.microsoft.com/office/drawing/2014/main" id="{C11B5A37-4C08-4323-9701-7A00FCF24D3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1" name="Text Box 6942">
          <a:extLst>
            <a:ext uri="{FF2B5EF4-FFF2-40B4-BE49-F238E27FC236}">
              <a16:creationId xmlns:a16="http://schemas.microsoft.com/office/drawing/2014/main" id="{95EA4B5A-09A8-48C3-B46D-B702FCE44D4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2" name="Text Box 6942">
          <a:extLst>
            <a:ext uri="{FF2B5EF4-FFF2-40B4-BE49-F238E27FC236}">
              <a16:creationId xmlns:a16="http://schemas.microsoft.com/office/drawing/2014/main" id="{A2ADE8E6-EA26-433D-AEB6-AC7DFB40736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3" name="Text Box 6942">
          <a:extLst>
            <a:ext uri="{FF2B5EF4-FFF2-40B4-BE49-F238E27FC236}">
              <a16:creationId xmlns:a16="http://schemas.microsoft.com/office/drawing/2014/main" id="{0E8E8212-3C99-4DE0-A8DF-79C279597C7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4" name="Text Box 6942">
          <a:extLst>
            <a:ext uri="{FF2B5EF4-FFF2-40B4-BE49-F238E27FC236}">
              <a16:creationId xmlns:a16="http://schemas.microsoft.com/office/drawing/2014/main" id="{156EA0BB-58C4-4A8E-8ED1-5A3851B3E5F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55" name="Text Box 6942">
          <a:extLst>
            <a:ext uri="{FF2B5EF4-FFF2-40B4-BE49-F238E27FC236}">
              <a16:creationId xmlns:a16="http://schemas.microsoft.com/office/drawing/2014/main" id="{ABA82D47-C5D1-42CA-8687-E8364805E91A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56" name="Text Box 6942">
          <a:extLst>
            <a:ext uri="{FF2B5EF4-FFF2-40B4-BE49-F238E27FC236}">
              <a16:creationId xmlns:a16="http://schemas.microsoft.com/office/drawing/2014/main" id="{DE5DD91E-531A-4905-936A-5768F5312A66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7" name="Text Box 6942">
          <a:extLst>
            <a:ext uri="{FF2B5EF4-FFF2-40B4-BE49-F238E27FC236}">
              <a16:creationId xmlns:a16="http://schemas.microsoft.com/office/drawing/2014/main" id="{FC8883C2-027C-4B59-A0FB-198D44A3137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8" name="Text Box 6942">
          <a:extLst>
            <a:ext uri="{FF2B5EF4-FFF2-40B4-BE49-F238E27FC236}">
              <a16:creationId xmlns:a16="http://schemas.microsoft.com/office/drawing/2014/main" id="{9B5CA255-CE15-449C-8322-8FFC9777AA9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59" name="Text Box 6942">
          <a:extLst>
            <a:ext uri="{FF2B5EF4-FFF2-40B4-BE49-F238E27FC236}">
              <a16:creationId xmlns:a16="http://schemas.microsoft.com/office/drawing/2014/main" id="{B393CF33-0A5F-40B9-B78C-EA1A7E11CFD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0" name="Text Box 6942">
          <a:extLst>
            <a:ext uri="{FF2B5EF4-FFF2-40B4-BE49-F238E27FC236}">
              <a16:creationId xmlns:a16="http://schemas.microsoft.com/office/drawing/2014/main" id="{BA1C5735-9D03-4615-BF9D-9680C0010AA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1" name="Text Box 6942">
          <a:extLst>
            <a:ext uri="{FF2B5EF4-FFF2-40B4-BE49-F238E27FC236}">
              <a16:creationId xmlns:a16="http://schemas.microsoft.com/office/drawing/2014/main" id="{8F78BB59-A389-4F91-AA31-0C4A61CB1C6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2" name="Text Box 6942">
          <a:extLst>
            <a:ext uri="{FF2B5EF4-FFF2-40B4-BE49-F238E27FC236}">
              <a16:creationId xmlns:a16="http://schemas.microsoft.com/office/drawing/2014/main" id="{5BA84234-FD82-4EF6-ABFA-4CCAEEAA6EB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3" name="Text Box 6942">
          <a:extLst>
            <a:ext uri="{FF2B5EF4-FFF2-40B4-BE49-F238E27FC236}">
              <a16:creationId xmlns:a16="http://schemas.microsoft.com/office/drawing/2014/main" id="{B773DA58-38DC-45DE-B8C4-574AFAF2437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4" name="Text Box 6942">
          <a:extLst>
            <a:ext uri="{FF2B5EF4-FFF2-40B4-BE49-F238E27FC236}">
              <a16:creationId xmlns:a16="http://schemas.microsoft.com/office/drawing/2014/main" id="{181071F7-0A75-4167-B25C-145BDC9B763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5" name="Text Box 6942">
          <a:extLst>
            <a:ext uri="{FF2B5EF4-FFF2-40B4-BE49-F238E27FC236}">
              <a16:creationId xmlns:a16="http://schemas.microsoft.com/office/drawing/2014/main" id="{3774CCEA-30BF-4EF2-BAB1-9F71ED93459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6" name="Text Box 6942">
          <a:extLst>
            <a:ext uri="{FF2B5EF4-FFF2-40B4-BE49-F238E27FC236}">
              <a16:creationId xmlns:a16="http://schemas.microsoft.com/office/drawing/2014/main" id="{D966C59A-EC5A-4B5F-80DF-DE4C774896E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67" name="Text Box 6942">
          <a:extLst>
            <a:ext uri="{FF2B5EF4-FFF2-40B4-BE49-F238E27FC236}">
              <a16:creationId xmlns:a16="http://schemas.microsoft.com/office/drawing/2014/main" id="{2988E8FF-8846-4193-8DA8-71C5B6804D03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68" name="Text Box 6942">
          <a:extLst>
            <a:ext uri="{FF2B5EF4-FFF2-40B4-BE49-F238E27FC236}">
              <a16:creationId xmlns:a16="http://schemas.microsoft.com/office/drawing/2014/main" id="{31816BFA-65B6-473F-9EE6-697D475A1715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69" name="Text Box 6942">
          <a:extLst>
            <a:ext uri="{FF2B5EF4-FFF2-40B4-BE49-F238E27FC236}">
              <a16:creationId xmlns:a16="http://schemas.microsoft.com/office/drawing/2014/main" id="{19DE4155-E95F-49CE-BD72-4A518D14897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70" name="Text Box 6942">
          <a:extLst>
            <a:ext uri="{FF2B5EF4-FFF2-40B4-BE49-F238E27FC236}">
              <a16:creationId xmlns:a16="http://schemas.microsoft.com/office/drawing/2014/main" id="{407A0FCD-0F12-4840-A707-F84A332ED06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71" name="Text Box 6942">
          <a:extLst>
            <a:ext uri="{FF2B5EF4-FFF2-40B4-BE49-F238E27FC236}">
              <a16:creationId xmlns:a16="http://schemas.microsoft.com/office/drawing/2014/main" id="{14F063B9-3E5F-4695-9477-D6E801DC3B0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72" name="Text Box 6942">
          <a:extLst>
            <a:ext uri="{FF2B5EF4-FFF2-40B4-BE49-F238E27FC236}">
              <a16:creationId xmlns:a16="http://schemas.microsoft.com/office/drawing/2014/main" id="{9771D0B5-2514-4D7C-8E4A-EF4D53BF908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73" name="Text Box 6942">
          <a:extLst>
            <a:ext uri="{FF2B5EF4-FFF2-40B4-BE49-F238E27FC236}">
              <a16:creationId xmlns:a16="http://schemas.microsoft.com/office/drawing/2014/main" id="{CB08C851-DCC2-4454-AA90-5ED6264B843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74" name="Text Box 6942">
          <a:extLst>
            <a:ext uri="{FF2B5EF4-FFF2-40B4-BE49-F238E27FC236}">
              <a16:creationId xmlns:a16="http://schemas.microsoft.com/office/drawing/2014/main" id="{24F3ACDE-98B5-4911-8DD1-27BB6802891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75" name="Text Box 6942">
          <a:extLst>
            <a:ext uri="{FF2B5EF4-FFF2-40B4-BE49-F238E27FC236}">
              <a16:creationId xmlns:a16="http://schemas.microsoft.com/office/drawing/2014/main" id="{2B292742-87C1-45FC-9240-AE75CAC2090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76" name="Text Box 6942">
          <a:extLst>
            <a:ext uri="{FF2B5EF4-FFF2-40B4-BE49-F238E27FC236}">
              <a16:creationId xmlns:a16="http://schemas.microsoft.com/office/drawing/2014/main" id="{2EF70D38-370D-46FD-B97A-12F1171F8C8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77" name="Text Box 6942">
          <a:extLst>
            <a:ext uri="{FF2B5EF4-FFF2-40B4-BE49-F238E27FC236}">
              <a16:creationId xmlns:a16="http://schemas.microsoft.com/office/drawing/2014/main" id="{8A960DAB-2397-40EC-BAE0-BC5A3E41341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78" name="Text Box 6942">
          <a:extLst>
            <a:ext uri="{FF2B5EF4-FFF2-40B4-BE49-F238E27FC236}">
              <a16:creationId xmlns:a16="http://schemas.microsoft.com/office/drawing/2014/main" id="{D69302A7-FE1D-4FA2-85F7-BCC6861B7ED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1233895"/>
    <xdr:sp macro="" textlink="">
      <xdr:nvSpPr>
        <xdr:cNvPr id="79" name="Text Box 6942">
          <a:extLst>
            <a:ext uri="{FF2B5EF4-FFF2-40B4-BE49-F238E27FC236}">
              <a16:creationId xmlns:a16="http://schemas.microsoft.com/office/drawing/2014/main" id="{D409D957-C941-4A5C-B8E7-B7CC1BF36E68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12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932246"/>
    <xdr:sp macro="" textlink="">
      <xdr:nvSpPr>
        <xdr:cNvPr id="80" name="Text Box 6942">
          <a:extLst>
            <a:ext uri="{FF2B5EF4-FFF2-40B4-BE49-F238E27FC236}">
              <a16:creationId xmlns:a16="http://schemas.microsoft.com/office/drawing/2014/main" id="{8F636EDA-F617-4339-97CD-A35C15828BCA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93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1" name="Text Box 6942">
          <a:extLst>
            <a:ext uri="{FF2B5EF4-FFF2-40B4-BE49-F238E27FC236}">
              <a16:creationId xmlns:a16="http://schemas.microsoft.com/office/drawing/2014/main" id="{CB4C1A0C-6FC9-48D9-8E60-E4B675C117F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2" name="Text Box 6942">
          <a:extLst>
            <a:ext uri="{FF2B5EF4-FFF2-40B4-BE49-F238E27FC236}">
              <a16:creationId xmlns:a16="http://schemas.microsoft.com/office/drawing/2014/main" id="{8699A357-33C9-40CE-9E51-558F72D1278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3" name="Text Box 6942">
          <a:extLst>
            <a:ext uri="{FF2B5EF4-FFF2-40B4-BE49-F238E27FC236}">
              <a16:creationId xmlns:a16="http://schemas.microsoft.com/office/drawing/2014/main" id="{86C4B4AD-0A65-4B48-A15F-3EA48D7AA43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4" name="Text Box 6942">
          <a:extLst>
            <a:ext uri="{FF2B5EF4-FFF2-40B4-BE49-F238E27FC236}">
              <a16:creationId xmlns:a16="http://schemas.microsoft.com/office/drawing/2014/main" id="{63BF802B-6EF5-411A-B809-B16C217FD5D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5" name="Text Box 6942">
          <a:extLst>
            <a:ext uri="{FF2B5EF4-FFF2-40B4-BE49-F238E27FC236}">
              <a16:creationId xmlns:a16="http://schemas.microsoft.com/office/drawing/2014/main" id="{2C712F1B-F518-45BD-BB8B-88B86B9002B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6" name="Text Box 6942">
          <a:extLst>
            <a:ext uri="{FF2B5EF4-FFF2-40B4-BE49-F238E27FC236}">
              <a16:creationId xmlns:a16="http://schemas.microsoft.com/office/drawing/2014/main" id="{B57519D5-A08D-4589-B713-5872B98129C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7" name="Text Box 6942">
          <a:extLst>
            <a:ext uri="{FF2B5EF4-FFF2-40B4-BE49-F238E27FC236}">
              <a16:creationId xmlns:a16="http://schemas.microsoft.com/office/drawing/2014/main" id="{2D00D71D-1C02-4948-85FB-8E5E31A83C9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8" name="Text Box 6942">
          <a:extLst>
            <a:ext uri="{FF2B5EF4-FFF2-40B4-BE49-F238E27FC236}">
              <a16:creationId xmlns:a16="http://schemas.microsoft.com/office/drawing/2014/main" id="{6AB9BB5E-431C-472D-8572-AEDCB4DB960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89" name="Text Box 6942">
          <a:extLst>
            <a:ext uri="{FF2B5EF4-FFF2-40B4-BE49-F238E27FC236}">
              <a16:creationId xmlns:a16="http://schemas.microsoft.com/office/drawing/2014/main" id="{D919D948-CD1C-4001-90D0-FE420358746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90" name="Text Box 6942">
          <a:extLst>
            <a:ext uri="{FF2B5EF4-FFF2-40B4-BE49-F238E27FC236}">
              <a16:creationId xmlns:a16="http://schemas.microsoft.com/office/drawing/2014/main" id="{41BDE543-EE4D-4DDC-92F5-7378615F875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1233895"/>
    <xdr:sp macro="" textlink="">
      <xdr:nvSpPr>
        <xdr:cNvPr id="91" name="Text Box 6942">
          <a:extLst>
            <a:ext uri="{FF2B5EF4-FFF2-40B4-BE49-F238E27FC236}">
              <a16:creationId xmlns:a16="http://schemas.microsoft.com/office/drawing/2014/main" id="{589729EF-8599-4D65-A9FF-BD70E64F04DA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12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3667125</xdr:colOff>
      <xdr:row>9</xdr:row>
      <xdr:rowOff>0</xdr:rowOff>
    </xdr:from>
    <xdr:ext cx="94796" cy="932246"/>
    <xdr:sp macro="" textlink="">
      <xdr:nvSpPr>
        <xdr:cNvPr id="92" name="Text Box 6942">
          <a:extLst>
            <a:ext uri="{FF2B5EF4-FFF2-40B4-BE49-F238E27FC236}">
              <a16:creationId xmlns:a16="http://schemas.microsoft.com/office/drawing/2014/main" id="{89D3E54B-FC6B-45C1-AF5E-E06D0D1187EB}"/>
            </a:ext>
          </a:extLst>
        </xdr:cNvPr>
        <xdr:cNvSpPr txBox="1">
          <a:spLocks noChangeArrowheads="1"/>
        </xdr:cNvSpPr>
      </xdr:nvSpPr>
      <xdr:spPr bwMode="auto">
        <a:xfrm>
          <a:off x="4314825" y="3878580"/>
          <a:ext cx="94796" cy="93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93" name="Text Box 6942">
          <a:extLst>
            <a:ext uri="{FF2B5EF4-FFF2-40B4-BE49-F238E27FC236}">
              <a16:creationId xmlns:a16="http://schemas.microsoft.com/office/drawing/2014/main" id="{F10021C0-241C-4076-9C6B-B8C3197228D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94" name="Text Box 6942">
          <a:extLst>
            <a:ext uri="{FF2B5EF4-FFF2-40B4-BE49-F238E27FC236}">
              <a16:creationId xmlns:a16="http://schemas.microsoft.com/office/drawing/2014/main" id="{6A9FA026-0AF7-4741-9D9B-0C447F2A502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95" name="Text Box 6942">
          <a:extLst>
            <a:ext uri="{FF2B5EF4-FFF2-40B4-BE49-F238E27FC236}">
              <a16:creationId xmlns:a16="http://schemas.microsoft.com/office/drawing/2014/main" id="{B3895A33-6881-4AF9-B1BC-D0FD19BF0AF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96" name="Text Box 6942">
          <a:extLst>
            <a:ext uri="{FF2B5EF4-FFF2-40B4-BE49-F238E27FC236}">
              <a16:creationId xmlns:a16="http://schemas.microsoft.com/office/drawing/2014/main" id="{AAEF4D01-F182-41F7-8EE2-B6F6EB14E11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97" name="Text Box 6942">
          <a:extLst>
            <a:ext uri="{FF2B5EF4-FFF2-40B4-BE49-F238E27FC236}">
              <a16:creationId xmlns:a16="http://schemas.microsoft.com/office/drawing/2014/main" id="{17606C0C-065C-4884-B7CB-DDB137FD6D0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98" name="Text Box 6942">
          <a:extLst>
            <a:ext uri="{FF2B5EF4-FFF2-40B4-BE49-F238E27FC236}">
              <a16:creationId xmlns:a16="http://schemas.microsoft.com/office/drawing/2014/main" id="{12B75C3E-6282-4BA5-AD3A-D59BA859868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99" name="Text Box 6942">
          <a:extLst>
            <a:ext uri="{FF2B5EF4-FFF2-40B4-BE49-F238E27FC236}">
              <a16:creationId xmlns:a16="http://schemas.microsoft.com/office/drawing/2014/main" id="{DED7D353-D48C-4950-BFC3-1398A4E347A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0" name="Text Box 6942">
          <a:extLst>
            <a:ext uri="{FF2B5EF4-FFF2-40B4-BE49-F238E27FC236}">
              <a16:creationId xmlns:a16="http://schemas.microsoft.com/office/drawing/2014/main" id="{C4A55AA0-D17F-42DA-8113-4D0D4DF3EDB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1" name="Text Box 6942">
          <a:extLst>
            <a:ext uri="{FF2B5EF4-FFF2-40B4-BE49-F238E27FC236}">
              <a16:creationId xmlns:a16="http://schemas.microsoft.com/office/drawing/2014/main" id="{AE65436C-D4BD-42DA-B603-BE368A9B49F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2" name="Text Box 6942">
          <a:extLst>
            <a:ext uri="{FF2B5EF4-FFF2-40B4-BE49-F238E27FC236}">
              <a16:creationId xmlns:a16="http://schemas.microsoft.com/office/drawing/2014/main" id="{E48C201A-9E67-450F-B0F9-86F9DC4FFD6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440598"/>
    <xdr:sp macro="" textlink="">
      <xdr:nvSpPr>
        <xdr:cNvPr id="103" name="Text Box 6942">
          <a:extLst>
            <a:ext uri="{FF2B5EF4-FFF2-40B4-BE49-F238E27FC236}">
              <a16:creationId xmlns:a16="http://schemas.microsoft.com/office/drawing/2014/main" id="{EE96F32F-4993-4C65-95BD-58AF8255D7A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44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431073"/>
    <xdr:sp macro="" textlink="">
      <xdr:nvSpPr>
        <xdr:cNvPr id="104" name="Text Box 6942">
          <a:extLst>
            <a:ext uri="{FF2B5EF4-FFF2-40B4-BE49-F238E27FC236}">
              <a16:creationId xmlns:a16="http://schemas.microsoft.com/office/drawing/2014/main" id="{9A4BC6D3-614D-401E-A4B9-4559165C6BB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431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5" name="Text Box 6942">
          <a:extLst>
            <a:ext uri="{FF2B5EF4-FFF2-40B4-BE49-F238E27FC236}">
              <a16:creationId xmlns:a16="http://schemas.microsoft.com/office/drawing/2014/main" id="{08F4BF16-123D-44CD-8834-76192C51521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6" name="Text Box 6942">
          <a:extLst>
            <a:ext uri="{FF2B5EF4-FFF2-40B4-BE49-F238E27FC236}">
              <a16:creationId xmlns:a16="http://schemas.microsoft.com/office/drawing/2014/main" id="{5D334C3E-19AE-4A6B-AF81-AB23C1A54CD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7" name="Text Box 6942">
          <a:extLst>
            <a:ext uri="{FF2B5EF4-FFF2-40B4-BE49-F238E27FC236}">
              <a16:creationId xmlns:a16="http://schemas.microsoft.com/office/drawing/2014/main" id="{057AC550-10D3-43D3-B014-7A1EAC817C6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8" name="Text Box 6942">
          <a:extLst>
            <a:ext uri="{FF2B5EF4-FFF2-40B4-BE49-F238E27FC236}">
              <a16:creationId xmlns:a16="http://schemas.microsoft.com/office/drawing/2014/main" id="{C342B9D5-CC37-4F88-A5AD-6C22D358F49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09" name="Text Box 6942">
          <a:extLst>
            <a:ext uri="{FF2B5EF4-FFF2-40B4-BE49-F238E27FC236}">
              <a16:creationId xmlns:a16="http://schemas.microsoft.com/office/drawing/2014/main" id="{91DC0E48-E317-47C9-BF61-BE39E0F9A34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0" name="Text Box 6942">
          <a:extLst>
            <a:ext uri="{FF2B5EF4-FFF2-40B4-BE49-F238E27FC236}">
              <a16:creationId xmlns:a16="http://schemas.microsoft.com/office/drawing/2014/main" id="{876AD6F3-33EE-4A9D-A357-773EE188F2F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1" name="Text Box 6942">
          <a:extLst>
            <a:ext uri="{FF2B5EF4-FFF2-40B4-BE49-F238E27FC236}">
              <a16:creationId xmlns:a16="http://schemas.microsoft.com/office/drawing/2014/main" id="{E471CEFF-AC70-4514-B448-62B1485C2AA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2" name="Text Box 6942">
          <a:extLst>
            <a:ext uri="{FF2B5EF4-FFF2-40B4-BE49-F238E27FC236}">
              <a16:creationId xmlns:a16="http://schemas.microsoft.com/office/drawing/2014/main" id="{38FE3665-D89F-4BB8-A126-F97DF91C177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3" name="Text Box 6942">
          <a:extLst>
            <a:ext uri="{FF2B5EF4-FFF2-40B4-BE49-F238E27FC236}">
              <a16:creationId xmlns:a16="http://schemas.microsoft.com/office/drawing/2014/main" id="{C3F92F22-AF2C-469E-A732-3A95E642E77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4" name="Text Box 6942">
          <a:extLst>
            <a:ext uri="{FF2B5EF4-FFF2-40B4-BE49-F238E27FC236}">
              <a16:creationId xmlns:a16="http://schemas.microsoft.com/office/drawing/2014/main" id="{58800EA6-69CD-4511-AABE-7856356970C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440598"/>
    <xdr:sp macro="" textlink="">
      <xdr:nvSpPr>
        <xdr:cNvPr id="115" name="Text Box 6942">
          <a:extLst>
            <a:ext uri="{FF2B5EF4-FFF2-40B4-BE49-F238E27FC236}">
              <a16:creationId xmlns:a16="http://schemas.microsoft.com/office/drawing/2014/main" id="{328A3AED-263B-4B46-A62E-FD916EAA7ED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44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431073"/>
    <xdr:sp macro="" textlink="">
      <xdr:nvSpPr>
        <xdr:cNvPr id="116" name="Text Box 6942">
          <a:extLst>
            <a:ext uri="{FF2B5EF4-FFF2-40B4-BE49-F238E27FC236}">
              <a16:creationId xmlns:a16="http://schemas.microsoft.com/office/drawing/2014/main" id="{BE9C2B3C-3578-41DA-B012-0A077638EC7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431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7" name="Text Box 6942">
          <a:extLst>
            <a:ext uri="{FF2B5EF4-FFF2-40B4-BE49-F238E27FC236}">
              <a16:creationId xmlns:a16="http://schemas.microsoft.com/office/drawing/2014/main" id="{B8FDBE46-C055-4FA7-89C5-9F75C4DF0D6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8" name="Text Box 6942">
          <a:extLst>
            <a:ext uri="{FF2B5EF4-FFF2-40B4-BE49-F238E27FC236}">
              <a16:creationId xmlns:a16="http://schemas.microsoft.com/office/drawing/2014/main" id="{9B88F872-6490-483C-B294-396628336C9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19" name="Text Box 6942">
          <a:extLst>
            <a:ext uri="{FF2B5EF4-FFF2-40B4-BE49-F238E27FC236}">
              <a16:creationId xmlns:a16="http://schemas.microsoft.com/office/drawing/2014/main" id="{0C5A873F-C805-4942-9B55-7BD75A72CD4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20" name="Text Box 6942">
          <a:extLst>
            <a:ext uri="{FF2B5EF4-FFF2-40B4-BE49-F238E27FC236}">
              <a16:creationId xmlns:a16="http://schemas.microsoft.com/office/drawing/2014/main" id="{24F18C03-F35C-4ECA-A74A-422AA321B20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121" name="Text Box 6942">
          <a:extLst>
            <a:ext uri="{FF2B5EF4-FFF2-40B4-BE49-F238E27FC236}">
              <a16:creationId xmlns:a16="http://schemas.microsoft.com/office/drawing/2014/main" id="{997DC732-84F0-4847-B485-D3D23AB54A1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22" name="Text Box 6942">
          <a:extLst>
            <a:ext uri="{FF2B5EF4-FFF2-40B4-BE49-F238E27FC236}">
              <a16:creationId xmlns:a16="http://schemas.microsoft.com/office/drawing/2014/main" id="{E31D10ED-827F-4990-9051-010E766B623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23" name="Text Box 6942">
          <a:extLst>
            <a:ext uri="{FF2B5EF4-FFF2-40B4-BE49-F238E27FC236}">
              <a16:creationId xmlns:a16="http://schemas.microsoft.com/office/drawing/2014/main" id="{451E1D48-0130-4857-9133-48B1564F0B8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24" name="Text Box 6942">
          <a:extLst>
            <a:ext uri="{FF2B5EF4-FFF2-40B4-BE49-F238E27FC236}">
              <a16:creationId xmlns:a16="http://schemas.microsoft.com/office/drawing/2014/main" id="{6B4C1A33-DF87-4313-A1AF-E1BC06BA10C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25" name="Text Box 6942">
          <a:extLst>
            <a:ext uri="{FF2B5EF4-FFF2-40B4-BE49-F238E27FC236}">
              <a16:creationId xmlns:a16="http://schemas.microsoft.com/office/drawing/2014/main" id="{E88723F0-3869-4FBC-9CE1-74A3F34E80A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26" name="Text Box 6942">
          <a:extLst>
            <a:ext uri="{FF2B5EF4-FFF2-40B4-BE49-F238E27FC236}">
              <a16:creationId xmlns:a16="http://schemas.microsoft.com/office/drawing/2014/main" id="{7F0EFB77-CA66-4226-A369-FD420A46ABE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600"/>
    <xdr:sp macro="" textlink="">
      <xdr:nvSpPr>
        <xdr:cNvPr id="127" name="Text Box 6942">
          <a:extLst>
            <a:ext uri="{FF2B5EF4-FFF2-40B4-BE49-F238E27FC236}">
              <a16:creationId xmlns:a16="http://schemas.microsoft.com/office/drawing/2014/main" id="{4C31D0D3-C7C6-4DB8-B9A2-F4656B916F4C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5"/>
    <xdr:sp macro="" textlink="">
      <xdr:nvSpPr>
        <xdr:cNvPr id="128" name="Text Box 6942">
          <a:extLst>
            <a:ext uri="{FF2B5EF4-FFF2-40B4-BE49-F238E27FC236}">
              <a16:creationId xmlns:a16="http://schemas.microsoft.com/office/drawing/2014/main" id="{0D6520B9-F37B-4581-819A-953AD5073A49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29" name="Text Box 6942">
          <a:extLst>
            <a:ext uri="{FF2B5EF4-FFF2-40B4-BE49-F238E27FC236}">
              <a16:creationId xmlns:a16="http://schemas.microsoft.com/office/drawing/2014/main" id="{A652CB5F-7CCF-458B-A6B5-7B96CC9568E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0" name="Text Box 6942">
          <a:extLst>
            <a:ext uri="{FF2B5EF4-FFF2-40B4-BE49-F238E27FC236}">
              <a16:creationId xmlns:a16="http://schemas.microsoft.com/office/drawing/2014/main" id="{0D047E4C-4448-44F2-BC8E-F6828D0B1A3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1" name="Text Box 6942">
          <a:extLst>
            <a:ext uri="{FF2B5EF4-FFF2-40B4-BE49-F238E27FC236}">
              <a16:creationId xmlns:a16="http://schemas.microsoft.com/office/drawing/2014/main" id="{6D6499C1-A421-4925-BD81-1FA26D9CC79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2" name="Text Box 6942">
          <a:extLst>
            <a:ext uri="{FF2B5EF4-FFF2-40B4-BE49-F238E27FC236}">
              <a16:creationId xmlns:a16="http://schemas.microsoft.com/office/drawing/2014/main" id="{232C012C-2D3A-44D3-8D01-22A1919A14C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3" name="Text Box 6942">
          <a:extLst>
            <a:ext uri="{FF2B5EF4-FFF2-40B4-BE49-F238E27FC236}">
              <a16:creationId xmlns:a16="http://schemas.microsoft.com/office/drawing/2014/main" id="{5696FAF9-9266-4CE3-B6A5-3E1D693E742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4" name="Text Box 6942">
          <a:extLst>
            <a:ext uri="{FF2B5EF4-FFF2-40B4-BE49-F238E27FC236}">
              <a16:creationId xmlns:a16="http://schemas.microsoft.com/office/drawing/2014/main" id="{BE72CA75-65E6-4530-85CC-91C5A4D08FA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5" name="Text Box 6942">
          <a:extLst>
            <a:ext uri="{FF2B5EF4-FFF2-40B4-BE49-F238E27FC236}">
              <a16:creationId xmlns:a16="http://schemas.microsoft.com/office/drawing/2014/main" id="{548C51F2-1BC4-48DF-AB11-518C0217E28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6" name="Text Box 6942">
          <a:extLst>
            <a:ext uri="{FF2B5EF4-FFF2-40B4-BE49-F238E27FC236}">
              <a16:creationId xmlns:a16="http://schemas.microsoft.com/office/drawing/2014/main" id="{FDBCF37B-5D96-40BB-9E49-D5781AE7E82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7" name="Text Box 6942">
          <a:extLst>
            <a:ext uri="{FF2B5EF4-FFF2-40B4-BE49-F238E27FC236}">
              <a16:creationId xmlns:a16="http://schemas.microsoft.com/office/drawing/2014/main" id="{D53FD4BC-0998-464D-82A4-F2938087EA3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38" name="Text Box 6942">
          <a:extLst>
            <a:ext uri="{FF2B5EF4-FFF2-40B4-BE49-F238E27FC236}">
              <a16:creationId xmlns:a16="http://schemas.microsoft.com/office/drawing/2014/main" id="{A0D3D603-776E-41EB-8F3B-F62E2B9CFF0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600"/>
    <xdr:sp macro="" textlink="">
      <xdr:nvSpPr>
        <xdr:cNvPr id="139" name="Text Box 6942">
          <a:extLst>
            <a:ext uri="{FF2B5EF4-FFF2-40B4-BE49-F238E27FC236}">
              <a16:creationId xmlns:a16="http://schemas.microsoft.com/office/drawing/2014/main" id="{A3801ED2-EEF6-438C-B22A-F50C16C246B0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5"/>
    <xdr:sp macro="" textlink="">
      <xdr:nvSpPr>
        <xdr:cNvPr id="140" name="Text Box 6942">
          <a:extLst>
            <a:ext uri="{FF2B5EF4-FFF2-40B4-BE49-F238E27FC236}">
              <a16:creationId xmlns:a16="http://schemas.microsoft.com/office/drawing/2014/main" id="{E37A1129-378F-4F99-BADD-AE4831F9C475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1" name="Text Box 6942">
          <a:extLst>
            <a:ext uri="{FF2B5EF4-FFF2-40B4-BE49-F238E27FC236}">
              <a16:creationId xmlns:a16="http://schemas.microsoft.com/office/drawing/2014/main" id="{3010E4F7-ADEA-4A74-92C2-D1DF1418200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2" name="Text Box 6942">
          <a:extLst>
            <a:ext uri="{FF2B5EF4-FFF2-40B4-BE49-F238E27FC236}">
              <a16:creationId xmlns:a16="http://schemas.microsoft.com/office/drawing/2014/main" id="{FB221E68-AD7F-4C03-A3E8-AAC2781DB63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3" name="Text Box 6942">
          <a:extLst>
            <a:ext uri="{FF2B5EF4-FFF2-40B4-BE49-F238E27FC236}">
              <a16:creationId xmlns:a16="http://schemas.microsoft.com/office/drawing/2014/main" id="{8BDDA6D3-EDF2-4113-8070-E0DEC9A22BE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4" name="Text Box 6942">
          <a:extLst>
            <a:ext uri="{FF2B5EF4-FFF2-40B4-BE49-F238E27FC236}">
              <a16:creationId xmlns:a16="http://schemas.microsoft.com/office/drawing/2014/main" id="{874B79DD-91B6-4A1A-B3D2-205CE92A259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5" name="Text Box 6942">
          <a:extLst>
            <a:ext uri="{FF2B5EF4-FFF2-40B4-BE49-F238E27FC236}">
              <a16:creationId xmlns:a16="http://schemas.microsoft.com/office/drawing/2014/main" id="{B2CCD779-EBE1-4DB9-8466-C54A06A8AC6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6" name="Text Box 6942">
          <a:extLst>
            <a:ext uri="{FF2B5EF4-FFF2-40B4-BE49-F238E27FC236}">
              <a16:creationId xmlns:a16="http://schemas.microsoft.com/office/drawing/2014/main" id="{3E83ED5E-5CB1-406E-B9FC-7C38A008861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7" name="Text Box 6942">
          <a:extLst>
            <a:ext uri="{FF2B5EF4-FFF2-40B4-BE49-F238E27FC236}">
              <a16:creationId xmlns:a16="http://schemas.microsoft.com/office/drawing/2014/main" id="{4839E6B7-0F06-4955-B4D3-2B3E9510981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8" name="Text Box 6942">
          <a:extLst>
            <a:ext uri="{FF2B5EF4-FFF2-40B4-BE49-F238E27FC236}">
              <a16:creationId xmlns:a16="http://schemas.microsoft.com/office/drawing/2014/main" id="{C18502A4-6BAC-4224-9D64-9CDCE37DCCB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49" name="Text Box 6942">
          <a:extLst>
            <a:ext uri="{FF2B5EF4-FFF2-40B4-BE49-F238E27FC236}">
              <a16:creationId xmlns:a16="http://schemas.microsoft.com/office/drawing/2014/main" id="{828F7AC5-597D-44F0-A1C3-F4E14622148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0" name="Text Box 6942">
          <a:extLst>
            <a:ext uri="{FF2B5EF4-FFF2-40B4-BE49-F238E27FC236}">
              <a16:creationId xmlns:a16="http://schemas.microsoft.com/office/drawing/2014/main" id="{F6EECD70-224E-4C1A-B59C-51107F4AF8C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18827"/>
    <xdr:sp macro="" textlink="">
      <xdr:nvSpPr>
        <xdr:cNvPr id="151" name="Text Box 6942">
          <a:extLst>
            <a:ext uri="{FF2B5EF4-FFF2-40B4-BE49-F238E27FC236}">
              <a16:creationId xmlns:a16="http://schemas.microsoft.com/office/drawing/2014/main" id="{EA0D3D07-C1F4-492D-A0A3-7780C0BC63E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09302"/>
    <xdr:sp macro="" textlink="">
      <xdr:nvSpPr>
        <xdr:cNvPr id="152" name="Text Box 6942">
          <a:extLst>
            <a:ext uri="{FF2B5EF4-FFF2-40B4-BE49-F238E27FC236}">
              <a16:creationId xmlns:a16="http://schemas.microsoft.com/office/drawing/2014/main" id="{4F14E983-ECE3-406B-84CC-EA7DC0556E7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3" name="Text Box 6942">
          <a:extLst>
            <a:ext uri="{FF2B5EF4-FFF2-40B4-BE49-F238E27FC236}">
              <a16:creationId xmlns:a16="http://schemas.microsoft.com/office/drawing/2014/main" id="{48AFF95F-D148-469C-8A0F-134D95FEF0E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4" name="Text Box 6942">
          <a:extLst>
            <a:ext uri="{FF2B5EF4-FFF2-40B4-BE49-F238E27FC236}">
              <a16:creationId xmlns:a16="http://schemas.microsoft.com/office/drawing/2014/main" id="{CFEA93B7-6FE0-419B-AAE5-331917185FA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5" name="Text Box 6942">
          <a:extLst>
            <a:ext uri="{FF2B5EF4-FFF2-40B4-BE49-F238E27FC236}">
              <a16:creationId xmlns:a16="http://schemas.microsoft.com/office/drawing/2014/main" id="{20D6305F-7C99-40BD-B8F6-491D0B5BD44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6" name="Text Box 6942">
          <a:extLst>
            <a:ext uri="{FF2B5EF4-FFF2-40B4-BE49-F238E27FC236}">
              <a16:creationId xmlns:a16="http://schemas.microsoft.com/office/drawing/2014/main" id="{BDDE1872-2A9B-402D-BD89-83BD07EBB49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7" name="Text Box 6942">
          <a:extLst>
            <a:ext uri="{FF2B5EF4-FFF2-40B4-BE49-F238E27FC236}">
              <a16:creationId xmlns:a16="http://schemas.microsoft.com/office/drawing/2014/main" id="{67EA9728-0376-4363-8556-3D1D7EB61D9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8" name="Text Box 6942">
          <a:extLst>
            <a:ext uri="{FF2B5EF4-FFF2-40B4-BE49-F238E27FC236}">
              <a16:creationId xmlns:a16="http://schemas.microsoft.com/office/drawing/2014/main" id="{3B34EE2C-633E-464A-AE44-9CB1476EB14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59" name="Text Box 6942">
          <a:extLst>
            <a:ext uri="{FF2B5EF4-FFF2-40B4-BE49-F238E27FC236}">
              <a16:creationId xmlns:a16="http://schemas.microsoft.com/office/drawing/2014/main" id="{FAF7C91F-9EC6-4E6C-9C86-1C1517B0BD7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0" name="Text Box 6942">
          <a:extLst>
            <a:ext uri="{FF2B5EF4-FFF2-40B4-BE49-F238E27FC236}">
              <a16:creationId xmlns:a16="http://schemas.microsoft.com/office/drawing/2014/main" id="{363FC2D7-8C78-47C4-9282-FD3A3CC2ED1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1" name="Text Box 6942">
          <a:extLst>
            <a:ext uri="{FF2B5EF4-FFF2-40B4-BE49-F238E27FC236}">
              <a16:creationId xmlns:a16="http://schemas.microsoft.com/office/drawing/2014/main" id="{DF6F15E6-6314-4898-8CDE-E844F1E3BFA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2" name="Text Box 6942">
          <a:extLst>
            <a:ext uri="{FF2B5EF4-FFF2-40B4-BE49-F238E27FC236}">
              <a16:creationId xmlns:a16="http://schemas.microsoft.com/office/drawing/2014/main" id="{D4E529EF-6BD7-479F-8CA4-B3088BB03C2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18827"/>
    <xdr:sp macro="" textlink="">
      <xdr:nvSpPr>
        <xdr:cNvPr id="163" name="Text Box 6942">
          <a:extLst>
            <a:ext uri="{FF2B5EF4-FFF2-40B4-BE49-F238E27FC236}">
              <a16:creationId xmlns:a16="http://schemas.microsoft.com/office/drawing/2014/main" id="{79E199A1-F4DE-4464-B78C-6F41B2615927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09302"/>
    <xdr:sp macro="" textlink="">
      <xdr:nvSpPr>
        <xdr:cNvPr id="164" name="Text Box 6942">
          <a:extLst>
            <a:ext uri="{FF2B5EF4-FFF2-40B4-BE49-F238E27FC236}">
              <a16:creationId xmlns:a16="http://schemas.microsoft.com/office/drawing/2014/main" id="{4F010614-E356-4E35-8EB5-3D8DC0029DC6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5" name="Text Box 6942">
          <a:extLst>
            <a:ext uri="{FF2B5EF4-FFF2-40B4-BE49-F238E27FC236}">
              <a16:creationId xmlns:a16="http://schemas.microsoft.com/office/drawing/2014/main" id="{EA0BD61C-020E-4449-80B5-15015775927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6" name="Text Box 6942">
          <a:extLst>
            <a:ext uri="{FF2B5EF4-FFF2-40B4-BE49-F238E27FC236}">
              <a16:creationId xmlns:a16="http://schemas.microsoft.com/office/drawing/2014/main" id="{BEF08AD3-7FE6-4565-B44E-7A2F7425FA3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7" name="Text Box 6942">
          <a:extLst>
            <a:ext uri="{FF2B5EF4-FFF2-40B4-BE49-F238E27FC236}">
              <a16:creationId xmlns:a16="http://schemas.microsoft.com/office/drawing/2014/main" id="{4610EA35-BD81-44FA-B12E-A82C7348516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8" name="Text Box 6942">
          <a:extLst>
            <a:ext uri="{FF2B5EF4-FFF2-40B4-BE49-F238E27FC236}">
              <a16:creationId xmlns:a16="http://schemas.microsoft.com/office/drawing/2014/main" id="{5953A631-6724-4709-8A5C-99FFA93FC9C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69" name="Text Box 6942">
          <a:extLst>
            <a:ext uri="{FF2B5EF4-FFF2-40B4-BE49-F238E27FC236}">
              <a16:creationId xmlns:a16="http://schemas.microsoft.com/office/drawing/2014/main" id="{B4CD8784-9F6E-407B-964F-2119CFA9D63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0" name="Text Box 6942">
          <a:extLst>
            <a:ext uri="{FF2B5EF4-FFF2-40B4-BE49-F238E27FC236}">
              <a16:creationId xmlns:a16="http://schemas.microsoft.com/office/drawing/2014/main" id="{2F7F813F-4573-42C2-A6C4-BA150F3F195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1" name="Text Box 6942">
          <a:extLst>
            <a:ext uri="{FF2B5EF4-FFF2-40B4-BE49-F238E27FC236}">
              <a16:creationId xmlns:a16="http://schemas.microsoft.com/office/drawing/2014/main" id="{6C067331-B753-4BE4-A54F-DC0D2E911B1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2" name="Text Box 6942">
          <a:extLst>
            <a:ext uri="{FF2B5EF4-FFF2-40B4-BE49-F238E27FC236}">
              <a16:creationId xmlns:a16="http://schemas.microsoft.com/office/drawing/2014/main" id="{E5C94E02-55A9-4377-A019-9079A2D97C1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3" name="Text Box 6942">
          <a:extLst>
            <a:ext uri="{FF2B5EF4-FFF2-40B4-BE49-F238E27FC236}">
              <a16:creationId xmlns:a16="http://schemas.microsoft.com/office/drawing/2014/main" id="{16ACD293-97A6-4814-9A09-1249FCD86A9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4" name="Text Box 6942">
          <a:extLst>
            <a:ext uri="{FF2B5EF4-FFF2-40B4-BE49-F238E27FC236}">
              <a16:creationId xmlns:a16="http://schemas.microsoft.com/office/drawing/2014/main" id="{BC2D3EE5-1CA3-4553-AEC6-6911A9C4B25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599"/>
    <xdr:sp macro="" textlink="">
      <xdr:nvSpPr>
        <xdr:cNvPr id="175" name="Text Box 6942">
          <a:extLst>
            <a:ext uri="{FF2B5EF4-FFF2-40B4-BE49-F238E27FC236}">
              <a16:creationId xmlns:a16="http://schemas.microsoft.com/office/drawing/2014/main" id="{17220E31-EF51-4B98-8F89-AF92134A416B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4"/>
    <xdr:sp macro="" textlink="">
      <xdr:nvSpPr>
        <xdr:cNvPr id="176" name="Text Box 6942">
          <a:extLst>
            <a:ext uri="{FF2B5EF4-FFF2-40B4-BE49-F238E27FC236}">
              <a16:creationId xmlns:a16="http://schemas.microsoft.com/office/drawing/2014/main" id="{5E1B645D-843B-4AD0-AB2F-90AAF387598A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7" name="Text Box 6942">
          <a:extLst>
            <a:ext uri="{FF2B5EF4-FFF2-40B4-BE49-F238E27FC236}">
              <a16:creationId xmlns:a16="http://schemas.microsoft.com/office/drawing/2014/main" id="{EBA3D6FF-AE12-4E38-8B89-28F74C62399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8" name="Text Box 6942">
          <a:extLst>
            <a:ext uri="{FF2B5EF4-FFF2-40B4-BE49-F238E27FC236}">
              <a16:creationId xmlns:a16="http://schemas.microsoft.com/office/drawing/2014/main" id="{82184849-11A6-4F09-BB08-112B7FC08B0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79" name="Text Box 6942">
          <a:extLst>
            <a:ext uri="{FF2B5EF4-FFF2-40B4-BE49-F238E27FC236}">
              <a16:creationId xmlns:a16="http://schemas.microsoft.com/office/drawing/2014/main" id="{8732D0C7-4222-4ECE-B602-8EB3059F4E8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0" name="Text Box 6942">
          <a:extLst>
            <a:ext uri="{FF2B5EF4-FFF2-40B4-BE49-F238E27FC236}">
              <a16:creationId xmlns:a16="http://schemas.microsoft.com/office/drawing/2014/main" id="{403C3FB5-1807-4553-AAD2-23ADC3424D4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1" name="Text Box 6942">
          <a:extLst>
            <a:ext uri="{FF2B5EF4-FFF2-40B4-BE49-F238E27FC236}">
              <a16:creationId xmlns:a16="http://schemas.microsoft.com/office/drawing/2014/main" id="{4FC28A5C-1C98-4FC3-84C7-DA3E0C84573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2" name="Text Box 6942">
          <a:extLst>
            <a:ext uri="{FF2B5EF4-FFF2-40B4-BE49-F238E27FC236}">
              <a16:creationId xmlns:a16="http://schemas.microsoft.com/office/drawing/2014/main" id="{4FCBA309-6FEC-476C-8839-F97B69A6026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3" name="Text Box 6942">
          <a:extLst>
            <a:ext uri="{FF2B5EF4-FFF2-40B4-BE49-F238E27FC236}">
              <a16:creationId xmlns:a16="http://schemas.microsoft.com/office/drawing/2014/main" id="{30864B2A-3617-4744-8D7A-D03632DF327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4" name="Text Box 6942">
          <a:extLst>
            <a:ext uri="{FF2B5EF4-FFF2-40B4-BE49-F238E27FC236}">
              <a16:creationId xmlns:a16="http://schemas.microsoft.com/office/drawing/2014/main" id="{0D40D07D-01EA-41C0-876D-7F7614B5492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5" name="Text Box 6942">
          <a:extLst>
            <a:ext uri="{FF2B5EF4-FFF2-40B4-BE49-F238E27FC236}">
              <a16:creationId xmlns:a16="http://schemas.microsoft.com/office/drawing/2014/main" id="{A0428104-2E96-4967-B9C5-8471C3699D5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6" name="Text Box 6942">
          <a:extLst>
            <a:ext uri="{FF2B5EF4-FFF2-40B4-BE49-F238E27FC236}">
              <a16:creationId xmlns:a16="http://schemas.microsoft.com/office/drawing/2014/main" id="{68C95EE7-0A71-4D92-9598-D77869FDBB1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599"/>
    <xdr:sp macro="" textlink="">
      <xdr:nvSpPr>
        <xdr:cNvPr id="187" name="Text Box 6942">
          <a:extLst>
            <a:ext uri="{FF2B5EF4-FFF2-40B4-BE49-F238E27FC236}">
              <a16:creationId xmlns:a16="http://schemas.microsoft.com/office/drawing/2014/main" id="{ECB08D67-1E76-4211-BD04-BE9DCB578E2B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4"/>
    <xdr:sp macro="" textlink="">
      <xdr:nvSpPr>
        <xdr:cNvPr id="188" name="Text Box 6942">
          <a:extLst>
            <a:ext uri="{FF2B5EF4-FFF2-40B4-BE49-F238E27FC236}">
              <a16:creationId xmlns:a16="http://schemas.microsoft.com/office/drawing/2014/main" id="{61E63ED7-968C-4D38-9EF1-EDFFA9673EF8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89" name="Text Box 6942">
          <a:extLst>
            <a:ext uri="{FF2B5EF4-FFF2-40B4-BE49-F238E27FC236}">
              <a16:creationId xmlns:a16="http://schemas.microsoft.com/office/drawing/2014/main" id="{7AF0B308-9C4F-47E6-87EC-8F7634361E7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0" name="Text Box 6942">
          <a:extLst>
            <a:ext uri="{FF2B5EF4-FFF2-40B4-BE49-F238E27FC236}">
              <a16:creationId xmlns:a16="http://schemas.microsoft.com/office/drawing/2014/main" id="{22AB3011-D815-4017-8CB9-AF422C9952F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1" name="Text Box 6942">
          <a:extLst>
            <a:ext uri="{FF2B5EF4-FFF2-40B4-BE49-F238E27FC236}">
              <a16:creationId xmlns:a16="http://schemas.microsoft.com/office/drawing/2014/main" id="{2E6797D9-4839-4427-9441-8189DB925CE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2" name="Text Box 6942">
          <a:extLst>
            <a:ext uri="{FF2B5EF4-FFF2-40B4-BE49-F238E27FC236}">
              <a16:creationId xmlns:a16="http://schemas.microsoft.com/office/drawing/2014/main" id="{F5E2668A-CF1A-4533-8932-71C080B4F19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3" name="Text Box 6942">
          <a:extLst>
            <a:ext uri="{FF2B5EF4-FFF2-40B4-BE49-F238E27FC236}">
              <a16:creationId xmlns:a16="http://schemas.microsoft.com/office/drawing/2014/main" id="{48F73968-9969-42E3-944D-EF2819C7011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4" name="Text Box 6942">
          <a:extLst>
            <a:ext uri="{FF2B5EF4-FFF2-40B4-BE49-F238E27FC236}">
              <a16:creationId xmlns:a16="http://schemas.microsoft.com/office/drawing/2014/main" id="{D8510DEF-9E21-4EE8-8887-60329252BD4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5" name="Text Box 6942">
          <a:extLst>
            <a:ext uri="{FF2B5EF4-FFF2-40B4-BE49-F238E27FC236}">
              <a16:creationId xmlns:a16="http://schemas.microsoft.com/office/drawing/2014/main" id="{8FF35871-01ED-4E0E-96BE-8FEBEC6DC52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6" name="Text Box 6942">
          <a:extLst>
            <a:ext uri="{FF2B5EF4-FFF2-40B4-BE49-F238E27FC236}">
              <a16:creationId xmlns:a16="http://schemas.microsoft.com/office/drawing/2014/main" id="{94E8AFA2-2160-447B-A8F7-412A61BB24D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7" name="Text Box 6942">
          <a:extLst>
            <a:ext uri="{FF2B5EF4-FFF2-40B4-BE49-F238E27FC236}">
              <a16:creationId xmlns:a16="http://schemas.microsoft.com/office/drawing/2014/main" id="{291202DB-6621-42EA-AB0B-A45D7A69E75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198" name="Text Box 6942">
          <a:extLst>
            <a:ext uri="{FF2B5EF4-FFF2-40B4-BE49-F238E27FC236}">
              <a16:creationId xmlns:a16="http://schemas.microsoft.com/office/drawing/2014/main" id="{60CEF750-50BB-4A4C-B2D1-29F439D7BF4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601"/>
    <xdr:sp macro="" textlink="">
      <xdr:nvSpPr>
        <xdr:cNvPr id="199" name="Text Box 6942">
          <a:extLst>
            <a:ext uri="{FF2B5EF4-FFF2-40B4-BE49-F238E27FC236}">
              <a16:creationId xmlns:a16="http://schemas.microsoft.com/office/drawing/2014/main" id="{246D8010-4932-44FB-ABBA-E77D52B9538B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6"/>
    <xdr:sp macro="" textlink="">
      <xdr:nvSpPr>
        <xdr:cNvPr id="200" name="Text Box 6942">
          <a:extLst>
            <a:ext uri="{FF2B5EF4-FFF2-40B4-BE49-F238E27FC236}">
              <a16:creationId xmlns:a16="http://schemas.microsoft.com/office/drawing/2014/main" id="{10E17868-B22E-4A27-A688-AE53CA9AB0F1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1" name="Text Box 6942">
          <a:extLst>
            <a:ext uri="{FF2B5EF4-FFF2-40B4-BE49-F238E27FC236}">
              <a16:creationId xmlns:a16="http://schemas.microsoft.com/office/drawing/2014/main" id="{352918FE-5327-4C66-8588-625117BA0CA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2" name="Text Box 6942">
          <a:extLst>
            <a:ext uri="{FF2B5EF4-FFF2-40B4-BE49-F238E27FC236}">
              <a16:creationId xmlns:a16="http://schemas.microsoft.com/office/drawing/2014/main" id="{4A8297C2-5BF7-47D0-A53A-CCFCC81E14C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3" name="Text Box 6942">
          <a:extLst>
            <a:ext uri="{FF2B5EF4-FFF2-40B4-BE49-F238E27FC236}">
              <a16:creationId xmlns:a16="http://schemas.microsoft.com/office/drawing/2014/main" id="{5EA96902-17E2-4868-8FC1-D3304E1D247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4" name="Text Box 6942">
          <a:extLst>
            <a:ext uri="{FF2B5EF4-FFF2-40B4-BE49-F238E27FC236}">
              <a16:creationId xmlns:a16="http://schemas.microsoft.com/office/drawing/2014/main" id="{52FC7D7F-D14C-4F95-8057-0DC116DA3D0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5" name="Text Box 6942">
          <a:extLst>
            <a:ext uri="{FF2B5EF4-FFF2-40B4-BE49-F238E27FC236}">
              <a16:creationId xmlns:a16="http://schemas.microsoft.com/office/drawing/2014/main" id="{858C27A1-E806-4B7E-A45E-4FF8724D7EB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6" name="Text Box 6942">
          <a:extLst>
            <a:ext uri="{FF2B5EF4-FFF2-40B4-BE49-F238E27FC236}">
              <a16:creationId xmlns:a16="http://schemas.microsoft.com/office/drawing/2014/main" id="{840053C5-FE8C-4D4D-AAB4-DF77D2D525C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7" name="Text Box 6942">
          <a:extLst>
            <a:ext uri="{FF2B5EF4-FFF2-40B4-BE49-F238E27FC236}">
              <a16:creationId xmlns:a16="http://schemas.microsoft.com/office/drawing/2014/main" id="{B0E87E76-0940-475B-B53A-9663969E23B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8" name="Text Box 6942">
          <a:extLst>
            <a:ext uri="{FF2B5EF4-FFF2-40B4-BE49-F238E27FC236}">
              <a16:creationId xmlns:a16="http://schemas.microsoft.com/office/drawing/2014/main" id="{D6769148-7D2C-483E-99DF-A2D180DB14D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09" name="Text Box 6942">
          <a:extLst>
            <a:ext uri="{FF2B5EF4-FFF2-40B4-BE49-F238E27FC236}">
              <a16:creationId xmlns:a16="http://schemas.microsoft.com/office/drawing/2014/main" id="{0124B0B5-0900-4C03-A7F3-9C1A04F757A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10" name="Text Box 6942">
          <a:extLst>
            <a:ext uri="{FF2B5EF4-FFF2-40B4-BE49-F238E27FC236}">
              <a16:creationId xmlns:a16="http://schemas.microsoft.com/office/drawing/2014/main" id="{918E0486-6F8A-4C85-B56C-0EDF77CA928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601"/>
    <xdr:sp macro="" textlink="">
      <xdr:nvSpPr>
        <xdr:cNvPr id="211" name="Text Box 6942">
          <a:extLst>
            <a:ext uri="{FF2B5EF4-FFF2-40B4-BE49-F238E27FC236}">
              <a16:creationId xmlns:a16="http://schemas.microsoft.com/office/drawing/2014/main" id="{B4CD350E-CBCD-45A3-A117-E5006BB13498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6"/>
    <xdr:sp macro="" textlink="">
      <xdr:nvSpPr>
        <xdr:cNvPr id="212" name="Text Box 6942">
          <a:extLst>
            <a:ext uri="{FF2B5EF4-FFF2-40B4-BE49-F238E27FC236}">
              <a16:creationId xmlns:a16="http://schemas.microsoft.com/office/drawing/2014/main" id="{666E6967-FEA9-4EC9-B799-D8104601408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13" name="Text Box 6942">
          <a:extLst>
            <a:ext uri="{FF2B5EF4-FFF2-40B4-BE49-F238E27FC236}">
              <a16:creationId xmlns:a16="http://schemas.microsoft.com/office/drawing/2014/main" id="{0BB972C8-246A-4BB6-BEBC-65AE7529069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14" name="Text Box 6942">
          <a:extLst>
            <a:ext uri="{FF2B5EF4-FFF2-40B4-BE49-F238E27FC236}">
              <a16:creationId xmlns:a16="http://schemas.microsoft.com/office/drawing/2014/main" id="{3CE67E6D-59C7-4394-B240-2BC35920EED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15" name="Text Box 6942">
          <a:extLst>
            <a:ext uri="{FF2B5EF4-FFF2-40B4-BE49-F238E27FC236}">
              <a16:creationId xmlns:a16="http://schemas.microsoft.com/office/drawing/2014/main" id="{BB92A0F9-F1DB-4ECE-B7D4-7CE43E75FAF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16" name="Text Box 6942">
          <a:extLst>
            <a:ext uri="{FF2B5EF4-FFF2-40B4-BE49-F238E27FC236}">
              <a16:creationId xmlns:a16="http://schemas.microsoft.com/office/drawing/2014/main" id="{7526405C-D1AA-4D18-99DC-161A0A0BA1A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217" name="Text Box 6942">
          <a:extLst>
            <a:ext uri="{FF2B5EF4-FFF2-40B4-BE49-F238E27FC236}">
              <a16:creationId xmlns:a16="http://schemas.microsoft.com/office/drawing/2014/main" id="{E0B5CA07-21AB-4260-BC2C-748E4DFED63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18" name="Text Box 6942">
          <a:extLst>
            <a:ext uri="{FF2B5EF4-FFF2-40B4-BE49-F238E27FC236}">
              <a16:creationId xmlns:a16="http://schemas.microsoft.com/office/drawing/2014/main" id="{865917C5-F4F9-4CAB-9C97-3AC23F03EA8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19" name="Text Box 6942">
          <a:extLst>
            <a:ext uri="{FF2B5EF4-FFF2-40B4-BE49-F238E27FC236}">
              <a16:creationId xmlns:a16="http://schemas.microsoft.com/office/drawing/2014/main" id="{3653BED8-D4BE-4985-A5C7-F2BD79043B5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0" name="Text Box 6942">
          <a:extLst>
            <a:ext uri="{FF2B5EF4-FFF2-40B4-BE49-F238E27FC236}">
              <a16:creationId xmlns:a16="http://schemas.microsoft.com/office/drawing/2014/main" id="{AE62EAE0-8892-4080-A881-96C4B2E630C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1" name="Text Box 6942">
          <a:extLst>
            <a:ext uri="{FF2B5EF4-FFF2-40B4-BE49-F238E27FC236}">
              <a16:creationId xmlns:a16="http://schemas.microsoft.com/office/drawing/2014/main" id="{CF87C103-DD26-4899-9285-1A6FED38972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13237"/>
    <xdr:sp macro="" textlink="">
      <xdr:nvSpPr>
        <xdr:cNvPr id="222" name="Text Box 6942">
          <a:extLst>
            <a:ext uri="{FF2B5EF4-FFF2-40B4-BE49-F238E27FC236}">
              <a16:creationId xmlns:a16="http://schemas.microsoft.com/office/drawing/2014/main" id="{3CAB954B-CD54-4DAB-9C17-70EFA4A24D2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223" name="Text Box 6942">
          <a:extLst>
            <a:ext uri="{FF2B5EF4-FFF2-40B4-BE49-F238E27FC236}">
              <a16:creationId xmlns:a16="http://schemas.microsoft.com/office/drawing/2014/main" id="{7DF7A39B-7F3F-474C-B81D-139AB20B011B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224" name="Text Box 6942">
          <a:extLst>
            <a:ext uri="{FF2B5EF4-FFF2-40B4-BE49-F238E27FC236}">
              <a16:creationId xmlns:a16="http://schemas.microsoft.com/office/drawing/2014/main" id="{5DA6EEFA-B1E4-46CA-A11A-749A5E5D8F5D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5" name="Text Box 6942">
          <a:extLst>
            <a:ext uri="{FF2B5EF4-FFF2-40B4-BE49-F238E27FC236}">
              <a16:creationId xmlns:a16="http://schemas.microsoft.com/office/drawing/2014/main" id="{9D812A99-7CF7-4AAF-8B98-E66F3E85182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6" name="Text Box 6942">
          <a:extLst>
            <a:ext uri="{FF2B5EF4-FFF2-40B4-BE49-F238E27FC236}">
              <a16:creationId xmlns:a16="http://schemas.microsoft.com/office/drawing/2014/main" id="{89E6104B-F5EC-4B70-9A6F-FCF1A1737B6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7" name="Text Box 6942">
          <a:extLst>
            <a:ext uri="{FF2B5EF4-FFF2-40B4-BE49-F238E27FC236}">
              <a16:creationId xmlns:a16="http://schemas.microsoft.com/office/drawing/2014/main" id="{6E259F36-1FA1-46AB-9537-54508BD5B13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8" name="Text Box 6942">
          <a:extLst>
            <a:ext uri="{FF2B5EF4-FFF2-40B4-BE49-F238E27FC236}">
              <a16:creationId xmlns:a16="http://schemas.microsoft.com/office/drawing/2014/main" id="{1449C7E0-643D-4C9A-8E84-474739621E6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29" name="Text Box 6942">
          <a:extLst>
            <a:ext uri="{FF2B5EF4-FFF2-40B4-BE49-F238E27FC236}">
              <a16:creationId xmlns:a16="http://schemas.microsoft.com/office/drawing/2014/main" id="{E0E677EA-4AB7-4705-AADE-96C88945AD2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0" name="Text Box 6942">
          <a:extLst>
            <a:ext uri="{FF2B5EF4-FFF2-40B4-BE49-F238E27FC236}">
              <a16:creationId xmlns:a16="http://schemas.microsoft.com/office/drawing/2014/main" id="{DAE51B33-2770-47C4-98C4-B832E5B1645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1" name="Text Box 6942">
          <a:extLst>
            <a:ext uri="{FF2B5EF4-FFF2-40B4-BE49-F238E27FC236}">
              <a16:creationId xmlns:a16="http://schemas.microsoft.com/office/drawing/2014/main" id="{8FC7469D-328E-4084-AA80-6BFBA4CADE4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2" name="Text Box 6942">
          <a:extLst>
            <a:ext uri="{FF2B5EF4-FFF2-40B4-BE49-F238E27FC236}">
              <a16:creationId xmlns:a16="http://schemas.microsoft.com/office/drawing/2014/main" id="{A5FADC6F-DA47-4198-BC28-F8ABA6FCED9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3" name="Text Box 6942">
          <a:extLst>
            <a:ext uri="{FF2B5EF4-FFF2-40B4-BE49-F238E27FC236}">
              <a16:creationId xmlns:a16="http://schemas.microsoft.com/office/drawing/2014/main" id="{E75F93A9-CFE5-4380-B886-68688524F76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4" name="Text Box 6942">
          <a:extLst>
            <a:ext uri="{FF2B5EF4-FFF2-40B4-BE49-F238E27FC236}">
              <a16:creationId xmlns:a16="http://schemas.microsoft.com/office/drawing/2014/main" id="{72F95168-DA8A-4373-83C3-82FAA3FDFFE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235" name="Text Box 6942">
          <a:extLst>
            <a:ext uri="{FF2B5EF4-FFF2-40B4-BE49-F238E27FC236}">
              <a16:creationId xmlns:a16="http://schemas.microsoft.com/office/drawing/2014/main" id="{B6C724EB-0FA8-462E-9C50-AC9F6EFA2C90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236" name="Text Box 6942">
          <a:extLst>
            <a:ext uri="{FF2B5EF4-FFF2-40B4-BE49-F238E27FC236}">
              <a16:creationId xmlns:a16="http://schemas.microsoft.com/office/drawing/2014/main" id="{4EDF21A6-857D-4798-857A-C49AC68A1B72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7" name="Text Box 6942">
          <a:extLst>
            <a:ext uri="{FF2B5EF4-FFF2-40B4-BE49-F238E27FC236}">
              <a16:creationId xmlns:a16="http://schemas.microsoft.com/office/drawing/2014/main" id="{02FBFB8A-298F-40CE-B1C9-91D5D02D812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8" name="Text Box 6942">
          <a:extLst>
            <a:ext uri="{FF2B5EF4-FFF2-40B4-BE49-F238E27FC236}">
              <a16:creationId xmlns:a16="http://schemas.microsoft.com/office/drawing/2014/main" id="{8D9D04FF-B8AA-4D04-941E-04A38D16AEA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39" name="Text Box 6942">
          <a:extLst>
            <a:ext uri="{FF2B5EF4-FFF2-40B4-BE49-F238E27FC236}">
              <a16:creationId xmlns:a16="http://schemas.microsoft.com/office/drawing/2014/main" id="{4D5CEB3B-AE9D-4F19-B6C1-17C35E12E74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40" name="Text Box 6942">
          <a:extLst>
            <a:ext uri="{FF2B5EF4-FFF2-40B4-BE49-F238E27FC236}">
              <a16:creationId xmlns:a16="http://schemas.microsoft.com/office/drawing/2014/main" id="{383FE2A1-FE3A-4632-AFC4-5646CECBD93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41" name="Text Box 6942">
          <a:extLst>
            <a:ext uri="{FF2B5EF4-FFF2-40B4-BE49-F238E27FC236}">
              <a16:creationId xmlns:a16="http://schemas.microsoft.com/office/drawing/2014/main" id="{DDCB1D42-7D6E-4A25-ABB6-AD2313C2B33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42" name="Text Box 6942">
          <a:extLst>
            <a:ext uri="{FF2B5EF4-FFF2-40B4-BE49-F238E27FC236}">
              <a16:creationId xmlns:a16="http://schemas.microsoft.com/office/drawing/2014/main" id="{59126CD7-A37A-4C5C-A918-BF204D5841D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43" name="Text Box 6942">
          <a:extLst>
            <a:ext uri="{FF2B5EF4-FFF2-40B4-BE49-F238E27FC236}">
              <a16:creationId xmlns:a16="http://schemas.microsoft.com/office/drawing/2014/main" id="{6E75707D-7AEA-47FC-B2EA-82E5A3A4BB9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44" name="Text Box 6942">
          <a:extLst>
            <a:ext uri="{FF2B5EF4-FFF2-40B4-BE49-F238E27FC236}">
              <a16:creationId xmlns:a16="http://schemas.microsoft.com/office/drawing/2014/main" id="{F35D281F-AFC7-4375-B030-6BBE8C087C7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45" name="Text Box 6942">
          <a:extLst>
            <a:ext uri="{FF2B5EF4-FFF2-40B4-BE49-F238E27FC236}">
              <a16:creationId xmlns:a16="http://schemas.microsoft.com/office/drawing/2014/main" id="{EE7436B0-783B-491C-B7D3-86F55B33DB0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46" name="Text Box 6942">
          <a:extLst>
            <a:ext uri="{FF2B5EF4-FFF2-40B4-BE49-F238E27FC236}">
              <a16:creationId xmlns:a16="http://schemas.microsoft.com/office/drawing/2014/main" id="{F6D86260-B758-4BAE-B214-905C7F16BF7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47154"/>
    <xdr:sp macro="" textlink="">
      <xdr:nvSpPr>
        <xdr:cNvPr id="247" name="Text Box 6942">
          <a:extLst>
            <a:ext uri="{FF2B5EF4-FFF2-40B4-BE49-F238E27FC236}">
              <a16:creationId xmlns:a16="http://schemas.microsoft.com/office/drawing/2014/main" id="{4675D666-FD60-4175-BEFA-B15C96394E0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36813"/>
    <xdr:sp macro="" textlink="">
      <xdr:nvSpPr>
        <xdr:cNvPr id="248" name="Text Box 6942">
          <a:extLst>
            <a:ext uri="{FF2B5EF4-FFF2-40B4-BE49-F238E27FC236}">
              <a16:creationId xmlns:a16="http://schemas.microsoft.com/office/drawing/2014/main" id="{167B8963-5D3C-4A34-B74B-DBDDEF162EE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49" name="Text Box 6942">
          <a:extLst>
            <a:ext uri="{FF2B5EF4-FFF2-40B4-BE49-F238E27FC236}">
              <a16:creationId xmlns:a16="http://schemas.microsoft.com/office/drawing/2014/main" id="{3B7184F8-08CE-4B02-9503-DC7B961A874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0" name="Text Box 6942">
          <a:extLst>
            <a:ext uri="{FF2B5EF4-FFF2-40B4-BE49-F238E27FC236}">
              <a16:creationId xmlns:a16="http://schemas.microsoft.com/office/drawing/2014/main" id="{9D21BB6E-627A-4E7A-8F83-08807567F42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1" name="Text Box 6942">
          <a:extLst>
            <a:ext uri="{FF2B5EF4-FFF2-40B4-BE49-F238E27FC236}">
              <a16:creationId xmlns:a16="http://schemas.microsoft.com/office/drawing/2014/main" id="{F09E0760-B2C4-4C7C-8285-3A05054E6DE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2" name="Text Box 6942">
          <a:extLst>
            <a:ext uri="{FF2B5EF4-FFF2-40B4-BE49-F238E27FC236}">
              <a16:creationId xmlns:a16="http://schemas.microsoft.com/office/drawing/2014/main" id="{CF278C65-FC0B-42BF-A9C9-D70046B1903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3" name="Text Box 6942">
          <a:extLst>
            <a:ext uri="{FF2B5EF4-FFF2-40B4-BE49-F238E27FC236}">
              <a16:creationId xmlns:a16="http://schemas.microsoft.com/office/drawing/2014/main" id="{3B06D8EA-C2F4-4730-846A-384C72A466D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4" name="Text Box 6942">
          <a:extLst>
            <a:ext uri="{FF2B5EF4-FFF2-40B4-BE49-F238E27FC236}">
              <a16:creationId xmlns:a16="http://schemas.microsoft.com/office/drawing/2014/main" id="{F33E3341-3FF3-4087-8867-C3E24BBBD5B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5" name="Text Box 6942">
          <a:extLst>
            <a:ext uri="{FF2B5EF4-FFF2-40B4-BE49-F238E27FC236}">
              <a16:creationId xmlns:a16="http://schemas.microsoft.com/office/drawing/2014/main" id="{EB90900D-6C6A-4B53-B8E3-DA4548BAB9A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6" name="Text Box 6942">
          <a:extLst>
            <a:ext uri="{FF2B5EF4-FFF2-40B4-BE49-F238E27FC236}">
              <a16:creationId xmlns:a16="http://schemas.microsoft.com/office/drawing/2014/main" id="{D89A9BED-716D-4CE3-932D-19D917E1407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7" name="Text Box 6942">
          <a:extLst>
            <a:ext uri="{FF2B5EF4-FFF2-40B4-BE49-F238E27FC236}">
              <a16:creationId xmlns:a16="http://schemas.microsoft.com/office/drawing/2014/main" id="{644C1531-3C19-49F0-BCB8-19096C1F90A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58" name="Text Box 6942">
          <a:extLst>
            <a:ext uri="{FF2B5EF4-FFF2-40B4-BE49-F238E27FC236}">
              <a16:creationId xmlns:a16="http://schemas.microsoft.com/office/drawing/2014/main" id="{03D8B12A-39E4-4367-B258-815E6DF17A9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47154"/>
    <xdr:sp macro="" textlink="">
      <xdr:nvSpPr>
        <xdr:cNvPr id="259" name="Text Box 6942">
          <a:extLst>
            <a:ext uri="{FF2B5EF4-FFF2-40B4-BE49-F238E27FC236}">
              <a16:creationId xmlns:a16="http://schemas.microsoft.com/office/drawing/2014/main" id="{9ED166DC-404C-4D67-8D19-CF89990A1AC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471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636813"/>
    <xdr:sp macro="" textlink="">
      <xdr:nvSpPr>
        <xdr:cNvPr id="260" name="Text Box 6942">
          <a:extLst>
            <a:ext uri="{FF2B5EF4-FFF2-40B4-BE49-F238E27FC236}">
              <a16:creationId xmlns:a16="http://schemas.microsoft.com/office/drawing/2014/main" id="{08DB59A5-5A5B-4C19-860C-8757A042B7B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636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61" name="Text Box 6942">
          <a:extLst>
            <a:ext uri="{FF2B5EF4-FFF2-40B4-BE49-F238E27FC236}">
              <a16:creationId xmlns:a16="http://schemas.microsoft.com/office/drawing/2014/main" id="{BEE438E6-795D-4252-A9AA-B3D54C057E3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62" name="Text Box 6942">
          <a:extLst>
            <a:ext uri="{FF2B5EF4-FFF2-40B4-BE49-F238E27FC236}">
              <a16:creationId xmlns:a16="http://schemas.microsoft.com/office/drawing/2014/main" id="{47915834-B7EA-4626-A020-BEC60FC12BB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63" name="Text Box 6942">
          <a:extLst>
            <a:ext uri="{FF2B5EF4-FFF2-40B4-BE49-F238E27FC236}">
              <a16:creationId xmlns:a16="http://schemas.microsoft.com/office/drawing/2014/main" id="{62EC6C40-7B6D-43F7-AD94-FE45E52130D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64" name="Text Box 6942">
          <a:extLst>
            <a:ext uri="{FF2B5EF4-FFF2-40B4-BE49-F238E27FC236}">
              <a16:creationId xmlns:a16="http://schemas.microsoft.com/office/drawing/2014/main" id="{614C83FF-3CE5-4B51-9A78-187598A9BA5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450124"/>
    <xdr:sp macro="" textlink="">
      <xdr:nvSpPr>
        <xdr:cNvPr id="265" name="Text Box 6942">
          <a:extLst>
            <a:ext uri="{FF2B5EF4-FFF2-40B4-BE49-F238E27FC236}">
              <a16:creationId xmlns:a16="http://schemas.microsoft.com/office/drawing/2014/main" id="{761360A8-3F10-4A2B-B1E0-1B6AC3A521E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45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66" name="Text Box 6942">
          <a:extLst>
            <a:ext uri="{FF2B5EF4-FFF2-40B4-BE49-F238E27FC236}">
              <a16:creationId xmlns:a16="http://schemas.microsoft.com/office/drawing/2014/main" id="{F6CEDEA2-2D0A-46F9-8B91-EE86B08319D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67" name="Text Box 6942">
          <a:extLst>
            <a:ext uri="{FF2B5EF4-FFF2-40B4-BE49-F238E27FC236}">
              <a16:creationId xmlns:a16="http://schemas.microsoft.com/office/drawing/2014/main" id="{A5C07508-5F9F-439E-BE55-85D8810EE82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68" name="Text Box 6942">
          <a:extLst>
            <a:ext uri="{FF2B5EF4-FFF2-40B4-BE49-F238E27FC236}">
              <a16:creationId xmlns:a16="http://schemas.microsoft.com/office/drawing/2014/main" id="{874A099C-7C91-49CB-AB9F-18C77D8EBE7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69" name="Text Box 6942">
          <a:extLst>
            <a:ext uri="{FF2B5EF4-FFF2-40B4-BE49-F238E27FC236}">
              <a16:creationId xmlns:a16="http://schemas.microsoft.com/office/drawing/2014/main" id="{D569909B-5C68-4AB6-806E-B51343F4F97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0" name="Text Box 6942">
          <a:extLst>
            <a:ext uri="{FF2B5EF4-FFF2-40B4-BE49-F238E27FC236}">
              <a16:creationId xmlns:a16="http://schemas.microsoft.com/office/drawing/2014/main" id="{F2595030-3FD5-4790-B4DF-9E2B5E552F1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271" name="Text Box 6942">
          <a:extLst>
            <a:ext uri="{FF2B5EF4-FFF2-40B4-BE49-F238E27FC236}">
              <a16:creationId xmlns:a16="http://schemas.microsoft.com/office/drawing/2014/main" id="{ACD4F468-5613-4224-AA80-80F2C1FD7AC7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272" name="Text Box 6942">
          <a:extLst>
            <a:ext uri="{FF2B5EF4-FFF2-40B4-BE49-F238E27FC236}">
              <a16:creationId xmlns:a16="http://schemas.microsoft.com/office/drawing/2014/main" id="{529B4111-323D-496D-94CE-DA04C62412F0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3" name="Text Box 6942">
          <a:extLst>
            <a:ext uri="{FF2B5EF4-FFF2-40B4-BE49-F238E27FC236}">
              <a16:creationId xmlns:a16="http://schemas.microsoft.com/office/drawing/2014/main" id="{467CCC25-75EA-4F81-81B6-5D85426FDD9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4" name="Text Box 6942">
          <a:extLst>
            <a:ext uri="{FF2B5EF4-FFF2-40B4-BE49-F238E27FC236}">
              <a16:creationId xmlns:a16="http://schemas.microsoft.com/office/drawing/2014/main" id="{2FA5A260-8AC6-46AF-94C8-5C80AD92E52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5" name="Text Box 6942">
          <a:extLst>
            <a:ext uri="{FF2B5EF4-FFF2-40B4-BE49-F238E27FC236}">
              <a16:creationId xmlns:a16="http://schemas.microsoft.com/office/drawing/2014/main" id="{802DF74A-4200-4AB0-9A85-B0C838998A9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6" name="Text Box 6942">
          <a:extLst>
            <a:ext uri="{FF2B5EF4-FFF2-40B4-BE49-F238E27FC236}">
              <a16:creationId xmlns:a16="http://schemas.microsoft.com/office/drawing/2014/main" id="{4E6B4319-F229-40AA-8BD5-C04682C061C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7" name="Text Box 6942">
          <a:extLst>
            <a:ext uri="{FF2B5EF4-FFF2-40B4-BE49-F238E27FC236}">
              <a16:creationId xmlns:a16="http://schemas.microsoft.com/office/drawing/2014/main" id="{7250D421-552C-4E07-A536-50E45585A9A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8" name="Text Box 6942">
          <a:extLst>
            <a:ext uri="{FF2B5EF4-FFF2-40B4-BE49-F238E27FC236}">
              <a16:creationId xmlns:a16="http://schemas.microsoft.com/office/drawing/2014/main" id="{141A2A57-B507-4006-BFFC-150897A8876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79" name="Text Box 6942">
          <a:extLst>
            <a:ext uri="{FF2B5EF4-FFF2-40B4-BE49-F238E27FC236}">
              <a16:creationId xmlns:a16="http://schemas.microsoft.com/office/drawing/2014/main" id="{3F763129-183B-4FC9-90C9-31106C63C99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0" name="Text Box 6942">
          <a:extLst>
            <a:ext uri="{FF2B5EF4-FFF2-40B4-BE49-F238E27FC236}">
              <a16:creationId xmlns:a16="http://schemas.microsoft.com/office/drawing/2014/main" id="{CEC530FA-BDB3-4A8F-A425-62D65D6A942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1" name="Text Box 6942">
          <a:extLst>
            <a:ext uri="{FF2B5EF4-FFF2-40B4-BE49-F238E27FC236}">
              <a16:creationId xmlns:a16="http://schemas.microsoft.com/office/drawing/2014/main" id="{ACB9C907-6058-4253-B92A-07B546DE987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2" name="Text Box 6942">
          <a:extLst>
            <a:ext uri="{FF2B5EF4-FFF2-40B4-BE49-F238E27FC236}">
              <a16:creationId xmlns:a16="http://schemas.microsoft.com/office/drawing/2014/main" id="{2CD1BD15-2296-4A92-AF9C-928199D2E67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35850"/>
    <xdr:sp macro="" textlink="">
      <xdr:nvSpPr>
        <xdr:cNvPr id="283" name="Text Box 6942">
          <a:extLst>
            <a:ext uri="{FF2B5EF4-FFF2-40B4-BE49-F238E27FC236}">
              <a16:creationId xmlns:a16="http://schemas.microsoft.com/office/drawing/2014/main" id="{58C36A6B-3E9F-4001-A1DD-8C74DEEF2452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3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516800"/>
    <xdr:sp macro="" textlink="">
      <xdr:nvSpPr>
        <xdr:cNvPr id="284" name="Text Box 6942">
          <a:extLst>
            <a:ext uri="{FF2B5EF4-FFF2-40B4-BE49-F238E27FC236}">
              <a16:creationId xmlns:a16="http://schemas.microsoft.com/office/drawing/2014/main" id="{7D16B3D1-A2B4-464C-A3A1-4FF7FA4FCD0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51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5" name="Text Box 6942">
          <a:extLst>
            <a:ext uri="{FF2B5EF4-FFF2-40B4-BE49-F238E27FC236}">
              <a16:creationId xmlns:a16="http://schemas.microsoft.com/office/drawing/2014/main" id="{BE64832A-4B67-47F6-A71F-DB2B357BCF3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6" name="Text Box 6942">
          <a:extLst>
            <a:ext uri="{FF2B5EF4-FFF2-40B4-BE49-F238E27FC236}">
              <a16:creationId xmlns:a16="http://schemas.microsoft.com/office/drawing/2014/main" id="{3CBC81BF-D88E-4BF7-845A-BBDB3DD07E3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7" name="Text Box 6942">
          <a:extLst>
            <a:ext uri="{FF2B5EF4-FFF2-40B4-BE49-F238E27FC236}">
              <a16:creationId xmlns:a16="http://schemas.microsoft.com/office/drawing/2014/main" id="{E2E6CF15-E19A-471B-9883-69B84982960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8" name="Text Box 6942">
          <a:extLst>
            <a:ext uri="{FF2B5EF4-FFF2-40B4-BE49-F238E27FC236}">
              <a16:creationId xmlns:a16="http://schemas.microsoft.com/office/drawing/2014/main" id="{44D58C56-C8CF-4AEB-BE1F-3C013158E24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36097"/>
    <xdr:sp macro="" textlink="">
      <xdr:nvSpPr>
        <xdr:cNvPr id="289" name="Text Box 6942">
          <a:extLst>
            <a:ext uri="{FF2B5EF4-FFF2-40B4-BE49-F238E27FC236}">
              <a16:creationId xmlns:a16="http://schemas.microsoft.com/office/drawing/2014/main" id="{AA8463C3-E21D-439C-9B21-BDC58F0284D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3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0" name="Text Box 6942">
          <a:extLst>
            <a:ext uri="{FF2B5EF4-FFF2-40B4-BE49-F238E27FC236}">
              <a16:creationId xmlns:a16="http://schemas.microsoft.com/office/drawing/2014/main" id="{2277E444-7BEB-4808-AC6E-AA31DC1C2C6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1" name="Text Box 6942">
          <a:extLst>
            <a:ext uri="{FF2B5EF4-FFF2-40B4-BE49-F238E27FC236}">
              <a16:creationId xmlns:a16="http://schemas.microsoft.com/office/drawing/2014/main" id="{6328A4CF-56A2-48F8-9F94-3F1869B7805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2" name="Text Box 6942">
          <a:extLst>
            <a:ext uri="{FF2B5EF4-FFF2-40B4-BE49-F238E27FC236}">
              <a16:creationId xmlns:a16="http://schemas.microsoft.com/office/drawing/2014/main" id="{92A03F8E-C77D-45A9-86EA-BA9E269F8E6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3" name="Text Box 6942">
          <a:extLst>
            <a:ext uri="{FF2B5EF4-FFF2-40B4-BE49-F238E27FC236}">
              <a16:creationId xmlns:a16="http://schemas.microsoft.com/office/drawing/2014/main" id="{86A829C3-EC09-49A6-86C7-D10A6D966FC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4" name="Text Box 6942">
          <a:extLst>
            <a:ext uri="{FF2B5EF4-FFF2-40B4-BE49-F238E27FC236}">
              <a16:creationId xmlns:a16="http://schemas.microsoft.com/office/drawing/2014/main" id="{9DC7EB89-F3F5-47CD-B448-9554926A3EA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1233895"/>
    <xdr:sp macro="" textlink="">
      <xdr:nvSpPr>
        <xdr:cNvPr id="295" name="Text Box 6942">
          <a:extLst>
            <a:ext uri="{FF2B5EF4-FFF2-40B4-BE49-F238E27FC236}">
              <a16:creationId xmlns:a16="http://schemas.microsoft.com/office/drawing/2014/main" id="{25CC2FA5-7AC9-4ABF-8DC3-ED088505CF55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1233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932246"/>
    <xdr:sp macro="" textlink="">
      <xdr:nvSpPr>
        <xdr:cNvPr id="296" name="Text Box 6942">
          <a:extLst>
            <a:ext uri="{FF2B5EF4-FFF2-40B4-BE49-F238E27FC236}">
              <a16:creationId xmlns:a16="http://schemas.microsoft.com/office/drawing/2014/main" id="{F601E773-A826-4A34-8A5F-032DBD17CEDD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93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7" name="Text Box 6942">
          <a:extLst>
            <a:ext uri="{FF2B5EF4-FFF2-40B4-BE49-F238E27FC236}">
              <a16:creationId xmlns:a16="http://schemas.microsoft.com/office/drawing/2014/main" id="{AFA2E1D6-86F9-45ED-A35A-9AE559DEF6F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8" name="Text Box 6942">
          <a:extLst>
            <a:ext uri="{FF2B5EF4-FFF2-40B4-BE49-F238E27FC236}">
              <a16:creationId xmlns:a16="http://schemas.microsoft.com/office/drawing/2014/main" id="{DCB77AEE-0175-4BCF-877E-9D557379FB3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299" name="Text Box 6942">
          <a:extLst>
            <a:ext uri="{FF2B5EF4-FFF2-40B4-BE49-F238E27FC236}">
              <a16:creationId xmlns:a16="http://schemas.microsoft.com/office/drawing/2014/main" id="{109F6852-C08C-4642-90A2-2C80EF038EF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0" name="Text Box 6942">
          <a:extLst>
            <a:ext uri="{FF2B5EF4-FFF2-40B4-BE49-F238E27FC236}">
              <a16:creationId xmlns:a16="http://schemas.microsoft.com/office/drawing/2014/main" id="{CBD284EE-A7B0-4894-ACD0-F68BEFDE16C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1" name="Text Box 6942">
          <a:extLst>
            <a:ext uri="{FF2B5EF4-FFF2-40B4-BE49-F238E27FC236}">
              <a16:creationId xmlns:a16="http://schemas.microsoft.com/office/drawing/2014/main" id="{562C4958-A7DC-4470-B4F6-DE3DF60C41E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2" name="Text Box 6942">
          <a:extLst>
            <a:ext uri="{FF2B5EF4-FFF2-40B4-BE49-F238E27FC236}">
              <a16:creationId xmlns:a16="http://schemas.microsoft.com/office/drawing/2014/main" id="{C4781E2D-ED12-427C-9BF3-361B3DADBE1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3" name="Text Box 6942">
          <a:extLst>
            <a:ext uri="{FF2B5EF4-FFF2-40B4-BE49-F238E27FC236}">
              <a16:creationId xmlns:a16="http://schemas.microsoft.com/office/drawing/2014/main" id="{06BC6A5E-1B85-443C-A3DC-2DC6D9EB938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4" name="Text Box 6942">
          <a:extLst>
            <a:ext uri="{FF2B5EF4-FFF2-40B4-BE49-F238E27FC236}">
              <a16:creationId xmlns:a16="http://schemas.microsoft.com/office/drawing/2014/main" id="{E13D0FE4-1A75-46D0-BC2C-68BCE3C6245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5" name="Text Box 6942">
          <a:extLst>
            <a:ext uri="{FF2B5EF4-FFF2-40B4-BE49-F238E27FC236}">
              <a16:creationId xmlns:a16="http://schemas.microsoft.com/office/drawing/2014/main" id="{7311109D-FAF1-4FD1-B0BC-25D8FD9CF1D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6" name="Text Box 6942">
          <a:extLst>
            <a:ext uri="{FF2B5EF4-FFF2-40B4-BE49-F238E27FC236}">
              <a16:creationId xmlns:a16="http://schemas.microsoft.com/office/drawing/2014/main" id="{B5FE23D7-7CE2-4CB0-92E9-2842FE32AE6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3667125</xdr:colOff>
      <xdr:row>9</xdr:row>
      <xdr:rowOff>0</xdr:rowOff>
    </xdr:from>
    <xdr:ext cx="94796" cy="932246"/>
    <xdr:sp macro="" textlink="">
      <xdr:nvSpPr>
        <xdr:cNvPr id="308" name="Text Box 6942">
          <a:extLst>
            <a:ext uri="{FF2B5EF4-FFF2-40B4-BE49-F238E27FC236}">
              <a16:creationId xmlns:a16="http://schemas.microsoft.com/office/drawing/2014/main" id="{92E579F2-17EB-4105-B878-EBD7E66D0A27}"/>
            </a:ext>
          </a:extLst>
        </xdr:cNvPr>
        <xdr:cNvSpPr txBox="1">
          <a:spLocks noChangeArrowheads="1"/>
        </xdr:cNvSpPr>
      </xdr:nvSpPr>
      <xdr:spPr bwMode="auto">
        <a:xfrm>
          <a:off x="4314825" y="3878580"/>
          <a:ext cx="94796" cy="9322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09" name="Text Box 6942">
          <a:extLst>
            <a:ext uri="{FF2B5EF4-FFF2-40B4-BE49-F238E27FC236}">
              <a16:creationId xmlns:a16="http://schemas.microsoft.com/office/drawing/2014/main" id="{B5FDE8CA-9CFC-4C39-8784-FBA2EF0A567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10" name="Text Box 6942">
          <a:extLst>
            <a:ext uri="{FF2B5EF4-FFF2-40B4-BE49-F238E27FC236}">
              <a16:creationId xmlns:a16="http://schemas.microsoft.com/office/drawing/2014/main" id="{BA289284-42FE-4A9E-A9D1-7B1C9602486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11" name="Text Box 6942">
          <a:extLst>
            <a:ext uri="{FF2B5EF4-FFF2-40B4-BE49-F238E27FC236}">
              <a16:creationId xmlns:a16="http://schemas.microsoft.com/office/drawing/2014/main" id="{9DA24C9E-DBA4-4DC0-A2C0-49EA247B959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12" name="Text Box 6942">
          <a:extLst>
            <a:ext uri="{FF2B5EF4-FFF2-40B4-BE49-F238E27FC236}">
              <a16:creationId xmlns:a16="http://schemas.microsoft.com/office/drawing/2014/main" id="{2B6E7DEA-7371-48A1-A405-D6202780C11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745557"/>
    <xdr:sp macro="" textlink="">
      <xdr:nvSpPr>
        <xdr:cNvPr id="313" name="Text Box 6942">
          <a:extLst>
            <a:ext uri="{FF2B5EF4-FFF2-40B4-BE49-F238E27FC236}">
              <a16:creationId xmlns:a16="http://schemas.microsoft.com/office/drawing/2014/main" id="{F9EB5E60-FC16-4BBC-A69D-D51B5D79DB6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745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14" name="Text Box 6942">
          <a:extLst>
            <a:ext uri="{FF2B5EF4-FFF2-40B4-BE49-F238E27FC236}">
              <a16:creationId xmlns:a16="http://schemas.microsoft.com/office/drawing/2014/main" id="{F537897B-F250-475B-B813-9A9E01DB29F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15" name="Text Box 6942">
          <a:extLst>
            <a:ext uri="{FF2B5EF4-FFF2-40B4-BE49-F238E27FC236}">
              <a16:creationId xmlns:a16="http://schemas.microsoft.com/office/drawing/2014/main" id="{2AD36D0A-31E3-4871-B396-D36D2DFBBDB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16" name="Text Box 6942">
          <a:extLst>
            <a:ext uri="{FF2B5EF4-FFF2-40B4-BE49-F238E27FC236}">
              <a16:creationId xmlns:a16="http://schemas.microsoft.com/office/drawing/2014/main" id="{B8F56BCE-2871-4671-AB81-3403347A711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17" name="Text Box 6942">
          <a:extLst>
            <a:ext uri="{FF2B5EF4-FFF2-40B4-BE49-F238E27FC236}">
              <a16:creationId xmlns:a16="http://schemas.microsoft.com/office/drawing/2014/main" id="{70C29500-B44A-40CE-B6D9-F0D7A295E87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18" name="Text Box 6942">
          <a:extLst>
            <a:ext uri="{FF2B5EF4-FFF2-40B4-BE49-F238E27FC236}">
              <a16:creationId xmlns:a16="http://schemas.microsoft.com/office/drawing/2014/main" id="{5FF5116C-53A7-48A6-993E-D2B827B532E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440598"/>
    <xdr:sp macro="" textlink="">
      <xdr:nvSpPr>
        <xdr:cNvPr id="319" name="Text Box 6942">
          <a:extLst>
            <a:ext uri="{FF2B5EF4-FFF2-40B4-BE49-F238E27FC236}">
              <a16:creationId xmlns:a16="http://schemas.microsoft.com/office/drawing/2014/main" id="{978B8F16-3DBA-49AC-967F-A59198DC933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44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431073"/>
    <xdr:sp macro="" textlink="">
      <xdr:nvSpPr>
        <xdr:cNvPr id="320" name="Text Box 6942">
          <a:extLst>
            <a:ext uri="{FF2B5EF4-FFF2-40B4-BE49-F238E27FC236}">
              <a16:creationId xmlns:a16="http://schemas.microsoft.com/office/drawing/2014/main" id="{437767F7-262F-4C15-B5F9-D06C3BCD466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431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1" name="Text Box 6942">
          <a:extLst>
            <a:ext uri="{FF2B5EF4-FFF2-40B4-BE49-F238E27FC236}">
              <a16:creationId xmlns:a16="http://schemas.microsoft.com/office/drawing/2014/main" id="{0F0274AA-AF05-4AF1-8D28-7210BDEEFB6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2" name="Text Box 6942">
          <a:extLst>
            <a:ext uri="{FF2B5EF4-FFF2-40B4-BE49-F238E27FC236}">
              <a16:creationId xmlns:a16="http://schemas.microsoft.com/office/drawing/2014/main" id="{BCEF0731-97B7-4BE6-BCFD-B04CEFB13CD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3" name="Text Box 6942">
          <a:extLst>
            <a:ext uri="{FF2B5EF4-FFF2-40B4-BE49-F238E27FC236}">
              <a16:creationId xmlns:a16="http://schemas.microsoft.com/office/drawing/2014/main" id="{A2537BAA-8D3B-45AF-8DDD-F0C2253D4A0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4" name="Text Box 6942">
          <a:extLst>
            <a:ext uri="{FF2B5EF4-FFF2-40B4-BE49-F238E27FC236}">
              <a16:creationId xmlns:a16="http://schemas.microsoft.com/office/drawing/2014/main" id="{FDBC7627-4535-49EA-8FAF-2108EC18DC6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5" name="Text Box 6942">
          <a:extLst>
            <a:ext uri="{FF2B5EF4-FFF2-40B4-BE49-F238E27FC236}">
              <a16:creationId xmlns:a16="http://schemas.microsoft.com/office/drawing/2014/main" id="{5AC77A04-882A-4D57-A2FF-BC038F61915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6" name="Text Box 6942">
          <a:extLst>
            <a:ext uri="{FF2B5EF4-FFF2-40B4-BE49-F238E27FC236}">
              <a16:creationId xmlns:a16="http://schemas.microsoft.com/office/drawing/2014/main" id="{818DEEFB-DB4D-42D1-B7E1-89011F3368A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7" name="Text Box 6942">
          <a:extLst>
            <a:ext uri="{FF2B5EF4-FFF2-40B4-BE49-F238E27FC236}">
              <a16:creationId xmlns:a16="http://schemas.microsoft.com/office/drawing/2014/main" id="{1AD1246F-6E6C-4509-80C4-CCD208D0BFB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8" name="Text Box 6942">
          <a:extLst>
            <a:ext uri="{FF2B5EF4-FFF2-40B4-BE49-F238E27FC236}">
              <a16:creationId xmlns:a16="http://schemas.microsoft.com/office/drawing/2014/main" id="{917096D3-8480-4BDA-AE9A-4FECB1F3BC3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29" name="Text Box 6942">
          <a:extLst>
            <a:ext uri="{FF2B5EF4-FFF2-40B4-BE49-F238E27FC236}">
              <a16:creationId xmlns:a16="http://schemas.microsoft.com/office/drawing/2014/main" id="{9D9F6DE9-4264-4647-9D1A-48568789377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30" name="Text Box 6942">
          <a:extLst>
            <a:ext uri="{FF2B5EF4-FFF2-40B4-BE49-F238E27FC236}">
              <a16:creationId xmlns:a16="http://schemas.microsoft.com/office/drawing/2014/main" id="{982A9B01-71B8-4C70-9851-B7D1622D608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93345" cy="440598"/>
    <xdr:sp macro="" textlink="">
      <xdr:nvSpPr>
        <xdr:cNvPr id="331" name="Text Box 6942">
          <a:extLst>
            <a:ext uri="{FF2B5EF4-FFF2-40B4-BE49-F238E27FC236}">
              <a16:creationId xmlns:a16="http://schemas.microsoft.com/office/drawing/2014/main" id="{1EDC157C-B51D-431B-99B8-F9C306AED90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93345" cy="44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33" name="Text Box 6942">
          <a:extLst>
            <a:ext uri="{FF2B5EF4-FFF2-40B4-BE49-F238E27FC236}">
              <a16:creationId xmlns:a16="http://schemas.microsoft.com/office/drawing/2014/main" id="{B4C9FD81-9777-41E6-B684-A946335105F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34" name="Text Box 6942">
          <a:extLst>
            <a:ext uri="{FF2B5EF4-FFF2-40B4-BE49-F238E27FC236}">
              <a16:creationId xmlns:a16="http://schemas.microsoft.com/office/drawing/2014/main" id="{B2BA4CD2-E96F-4EB5-9D23-3B23BCD57C6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35" name="Text Box 6942">
          <a:extLst>
            <a:ext uri="{FF2B5EF4-FFF2-40B4-BE49-F238E27FC236}">
              <a16:creationId xmlns:a16="http://schemas.microsoft.com/office/drawing/2014/main" id="{A1851945-E2B2-45BD-B8FB-5C516F61BFD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89"/>
    <xdr:sp macro="" textlink="">
      <xdr:nvSpPr>
        <xdr:cNvPr id="336" name="Text Box 6942">
          <a:extLst>
            <a:ext uri="{FF2B5EF4-FFF2-40B4-BE49-F238E27FC236}">
              <a16:creationId xmlns:a16="http://schemas.microsoft.com/office/drawing/2014/main" id="{CAF84C6C-CBF7-4331-9853-0C87EB48D750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594360</xdr:colOff>
      <xdr:row>7</xdr:row>
      <xdr:rowOff>335280</xdr:rowOff>
    </xdr:from>
    <xdr:ext cx="104775" cy="300989"/>
    <xdr:sp macro="" textlink="">
      <xdr:nvSpPr>
        <xdr:cNvPr id="337" name="Text Box 6942">
          <a:extLst>
            <a:ext uri="{FF2B5EF4-FFF2-40B4-BE49-F238E27FC236}">
              <a16:creationId xmlns:a16="http://schemas.microsoft.com/office/drawing/2014/main" id="{405FAEA9-E1B4-468C-94C7-2E1A3C86B5FB}"/>
            </a:ext>
          </a:extLst>
        </xdr:cNvPr>
        <xdr:cNvSpPr txBox="1">
          <a:spLocks noChangeArrowheads="1"/>
        </xdr:cNvSpPr>
      </xdr:nvSpPr>
      <xdr:spPr bwMode="auto">
        <a:xfrm>
          <a:off x="594360" y="383286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38" name="Text Box 6942">
          <a:extLst>
            <a:ext uri="{FF2B5EF4-FFF2-40B4-BE49-F238E27FC236}">
              <a16:creationId xmlns:a16="http://schemas.microsoft.com/office/drawing/2014/main" id="{4EF0023F-EF12-4FB2-8F9A-9386960EC33C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39" name="Text Box 6942">
          <a:extLst>
            <a:ext uri="{FF2B5EF4-FFF2-40B4-BE49-F238E27FC236}">
              <a16:creationId xmlns:a16="http://schemas.microsoft.com/office/drawing/2014/main" id="{DF136607-8C7E-48AA-8EBE-AED03EB9588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0" name="Text Box 6942">
          <a:extLst>
            <a:ext uri="{FF2B5EF4-FFF2-40B4-BE49-F238E27FC236}">
              <a16:creationId xmlns:a16="http://schemas.microsoft.com/office/drawing/2014/main" id="{6BFAD664-0493-409C-BA0F-B4CFDB2C9EB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1" name="Text Box 6942">
          <a:extLst>
            <a:ext uri="{FF2B5EF4-FFF2-40B4-BE49-F238E27FC236}">
              <a16:creationId xmlns:a16="http://schemas.microsoft.com/office/drawing/2014/main" id="{02124920-5090-4759-92C9-698261B838D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2" name="Text Box 6942">
          <a:extLst>
            <a:ext uri="{FF2B5EF4-FFF2-40B4-BE49-F238E27FC236}">
              <a16:creationId xmlns:a16="http://schemas.microsoft.com/office/drawing/2014/main" id="{F1DD83CA-A5F7-4E29-A377-9194BC40449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600"/>
    <xdr:sp macro="" textlink="">
      <xdr:nvSpPr>
        <xdr:cNvPr id="343" name="Text Box 6942">
          <a:extLst>
            <a:ext uri="{FF2B5EF4-FFF2-40B4-BE49-F238E27FC236}">
              <a16:creationId xmlns:a16="http://schemas.microsoft.com/office/drawing/2014/main" id="{93C4A901-AA0F-4CBA-8529-3C28F1B727A8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5"/>
    <xdr:sp macro="" textlink="">
      <xdr:nvSpPr>
        <xdr:cNvPr id="344" name="Text Box 6942">
          <a:extLst>
            <a:ext uri="{FF2B5EF4-FFF2-40B4-BE49-F238E27FC236}">
              <a16:creationId xmlns:a16="http://schemas.microsoft.com/office/drawing/2014/main" id="{B0B6F8E0-7195-4C4D-8A00-5F6BA5C06CB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5" name="Text Box 6942">
          <a:extLst>
            <a:ext uri="{FF2B5EF4-FFF2-40B4-BE49-F238E27FC236}">
              <a16:creationId xmlns:a16="http://schemas.microsoft.com/office/drawing/2014/main" id="{E2DB1818-B794-41AE-9780-68008D481DA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6" name="Text Box 6942">
          <a:extLst>
            <a:ext uri="{FF2B5EF4-FFF2-40B4-BE49-F238E27FC236}">
              <a16:creationId xmlns:a16="http://schemas.microsoft.com/office/drawing/2014/main" id="{CB06362D-5AC9-47B1-A5B3-E31308FBA6E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7" name="Text Box 6942">
          <a:extLst>
            <a:ext uri="{FF2B5EF4-FFF2-40B4-BE49-F238E27FC236}">
              <a16:creationId xmlns:a16="http://schemas.microsoft.com/office/drawing/2014/main" id="{CD38682B-F49E-4D24-BA46-CA091AD4A4E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8" name="Text Box 6942">
          <a:extLst>
            <a:ext uri="{FF2B5EF4-FFF2-40B4-BE49-F238E27FC236}">
              <a16:creationId xmlns:a16="http://schemas.microsoft.com/office/drawing/2014/main" id="{E6D27258-9581-49D5-AF92-C1AB4C7F6A5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49" name="Text Box 6942">
          <a:extLst>
            <a:ext uri="{FF2B5EF4-FFF2-40B4-BE49-F238E27FC236}">
              <a16:creationId xmlns:a16="http://schemas.microsoft.com/office/drawing/2014/main" id="{649F749E-AC67-474B-A1DF-DF3B7BFDC6D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0" name="Text Box 6942">
          <a:extLst>
            <a:ext uri="{FF2B5EF4-FFF2-40B4-BE49-F238E27FC236}">
              <a16:creationId xmlns:a16="http://schemas.microsoft.com/office/drawing/2014/main" id="{8E9A724E-259C-47BF-8E75-65EA41570AA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1" name="Text Box 6942">
          <a:extLst>
            <a:ext uri="{FF2B5EF4-FFF2-40B4-BE49-F238E27FC236}">
              <a16:creationId xmlns:a16="http://schemas.microsoft.com/office/drawing/2014/main" id="{79000796-ECC0-4A1F-A0F0-294CA5186C5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2" name="Text Box 6942">
          <a:extLst>
            <a:ext uri="{FF2B5EF4-FFF2-40B4-BE49-F238E27FC236}">
              <a16:creationId xmlns:a16="http://schemas.microsoft.com/office/drawing/2014/main" id="{279B421B-32AB-4AF1-8FDF-8E50A69EF53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3" name="Text Box 6942">
          <a:extLst>
            <a:ext uri="{FF2B5EF4-FFF2-40B4-BE49-F238E27FC236}">
              <a16:creationId xmlns:a16="http://schemas.microsoft.com/office/drawing/2014/main" id="{D91CC70E-6EB4-45E2-B001-0BD6727EA7E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4" name="Text Box 6942">
          <a:extLst>
            <a:ext uri="{FF2B5EF4-FFF2-40B4-BE49-F238E27FC236}">
              <a16:creationId xmlns:a16="http://schemas.microsoft.com/office/drawing/2014/main" id="{38FF3404-CECA-4DA2-BCD6-72615FA7D1A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40600"/>
    <xdr:sp macro="" textlink="">
      <xdr:nvSpPr>
        <xdr:cNvPr id="355" name="Text Box 6942">
          <a:extLst>
            <a:ext uri="{FF2B5EF4-FFF2-40B4-BE49-F238E27FC236}">
              <a16:creationId xmlns:a16="http://schemas.microsoft.com/office/drawing/2014/main" id="{E4D57B99-6F56-4E20-B893-41EEB6461FB2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4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31075"/>
    <xdr:sp macro="" textlink="">
      <xdr:nvSpPr>
        <xdr:cNvPr id="356" name="Text Box 6942">
          <a:extLst>
            <a:ext uri="{FF2B5EF4-FFF2-40B4-BE49-F238E27FC236}">
              <a16:creationId xmlns:a16="http://schemas.microsoft.com/office/drawing/2014/main" id="{5334C6E8-C68D-450E-B648-CF3DC646DE25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3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7" name="Text Box 6942">
          <a:extLst>
            <a:ext uri="{FF2B5EF4-FFF2-40B4-BE49-F238E27FC236}">
              <a16:creationId xmlns:a16="http://schemas.microsoft.com/office/drawing/2014/main" id="{5664897C-11EF-4C81-A7DF-3918078C002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8" name="Text Box 6942">
          <a:extLst>
            <a:ext uri="{FF2B5EF4-FFF2-40B4-BE49-F238E27FC236}">
              <a16:creationId xmlns:a16="http://schemas.microsoft.com/office/drawing/2014/main" id="{828C2162-D25D-43CB-A502-A2281A0C5A1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59" name="Text Box 6942">
          <a:extLst>
            <a:ext uri="{FF2B5EF4-FFF2-40B4-BE49-F238E27FC236}">
              <a16:creationId xmlns:a16="http://schemas.microsoft.com/office/drawing/2014/main" id="{608E4B1E-A48D-4680-A87F-05615EAEA4B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0" name="Text Box 6942">
          <a:extLst>
            <a:ext uri="{FF2B5EF4-FFF2-40B4-BE49-F238E27FC236}">
              <a16:creationId xmlns:a16="http://schemas.microsoft.com/office/drawing/2014/main" id="{67F5FBCA-857B-4A4A-9FDD-A4487908812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1" name="Text Box 6942">
          <a:extLst>
            <a:ext uri="{FF2B5EF4-FFF2-40B4-BE49-F238E27FC236}">
              <a16:creationId xmlns:a16="http://schemas.microsoft.com/office/drawing/2014/main" id="{A4A29CE5-B358-4BC8-96C1-3ED6CB44446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2" name="Text Box 6942">
          <a:extLst>
            <a:ext uri="{FF2B5EF4-FFF2-40B4-BE49-F238E27FC236}">
              <a16:creationId xmlns:a16="http://schemas.microsoft.com/office/drawing/2014/main" id="{A75E1CD9-E297-4A33-BE00-26431C42D16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3" name="Text Box 6942">
          <a:extLst>
            <a:ext uri="{FF2B5EF4-FFF2-40B4-BE49-F238E27FC236}">
              <a16:creationId xmlns:a16="http://schemas.microsoft.com/office/drawing/2014/main" id="{F6B439C6-85DD-4E99-846F-4A61E3B209B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4" name="Text Box 6942">
          <a:extLst>
            <a:ext uri="{FF2B5EF4-FFF2-40B4-BE49-F238E27FC236}">
              <a16:creationId xmlns:a16="http://schemas.microsoft.com/office/drawing/2014/main" id="{74A52DB3-49D5-4B19-86D9-3EE36590A32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5" name="Text Box 6942">
          <a:extLst>
            <a:ext uri="{FF2B5EF4-FFF2-40B4-BE49-F238E27FC236}">
              <a16:creationId xmlns:a16="http://schemas.microsoft.com/office/drawing/2014/main" id="{17820EED-580C-4F20-8DA5-6A03FE113912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6" name="Text Box 6942">
          <a:extLst>
            <a:ext uri="{FF2B5EF4-FFF2-40B4-BE49-F238E27FC236}">
              <a16:creationId xmlns:a16="http://schemas.microsoft.com/office/drawing/2014/main" id="{8E6B84FA-4DB1-4DB3-BA9D-228124B061D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18827"/>
    <xdr:sp macro="" textlink="">
      <xdr:nvSpPr>
        <xdr:cNvPr id="367" name="Text Box 6942">
          <a:extLst>
            <a:ext uri="{FF2B5EF4-FFF2-40B4-BE49-F238E27FC236}">
              <a16:creationId xmlns:a16="http://schemas.microsoft.com/office/drawing/2014/main" id="{A03FE1D2-247D-4C2F-B603-CD936E6613DA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09302"/>
    <xdr:sp macro="" textlink="">
      <xdr:nvSpPr>
        <xdr:cNvPr id="368" name="Text Box 6942">
          <a:extLst>
            <a:ext uri="{FF2B5EF4-FFF2-40B4-BE49-F238E27FC236}">
              <a16:creationId xmlns:a16="http://schemas.microsoft.com/office/drawing/2014/main" id="{998CF196-DEDC-43AC-9925-2E491A410A93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69" name="Text Box 6942">
          <a:extLst>
            <a:ext uri="{FF2B5EF4-FFF2-40B4-BE49-F238E27FC236}">
              <a16:creationId xmlns:a16="http://schemas.microsoft.com/office/drawing/2014/main" id="{8EF5AB33-4790-4E71-BC76-E35214663B7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0" name="Text Box 6942">
          <a:extLst>
            <a:ext uri="{FF2B5EF4-FFF2-40B4-BE49-F238E27FC236}">
              <a16:creationId xmlns:a16="http://schemas.microsoft.com/office/drawing/2014/main" id="{B1F7FE54-E1C2-45B3-A502-8CB00A42E71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1" name="Text Box 6942">
          <a:extLst>
            <a:ext uri="{FF2B5EF4-FFF2-40B4-BE49-F238E27FC236}">
              <a16:creationId xmlns:a16="http://schemas.microsoft.com/office/drawing/2014/main" id="{D0856011-E29B-4777-B332-E81ADCBE5E9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2" name="Text Box 6942">
          <a:extLst>
            <a:ext uri="{FF2B5EF4-FFF2-40B4-BE49-F238E27FC236}">
              <a16:creationId xmlns:a16="http://schemas.microsoft.com/office/drawing/2014/main" id="{DE4ABC5E-C48E-4297-A05B-9DE1F390D80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3" name="Text Box 6942">
          <a:extLst>
            <a:ext uri="{FF2B5EF4-FFF2-40B4-BE49-F238E27FC236}">
              <a16:creationId xmlns:a16="http://schemas.microsoft.com/office/drawing/2014/main" id="{0395D755-C533-4793-9DD0-2B3F7FD604A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4" name="Text Box 6942">
          <a:extLst>
            <a:ext uri="{FF2B5EF4-FFF2-40B4-BE49-F238E27FC236}">
              <a16:creationId xmlns:a16="http://schemas.microsoft.com/office/drawing/2014/main" id="{9AD0D9CF-B5E3-4E8A-B232-1CA4A17EA99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5" name="Text Box 6942">
          <a:extLst>
            <a:ext uri="{FF2B5EF4-FFF2-40B4-BE49-F238E27FC236}">
              <a16:creationId xmlns:a16="http://schemas.microsoft.com/office/drawing/2014/main" id="{62F73BB8-1109-481C-ACAC-0904D683B515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6" name="Text Box 6942">
          <a:extLst>
            <a:ext uri="{FF2B5EF4-FFF2-40B4-BE49-F238E27FC236}">
              <a16:creationId xmlns:a16="http://schemas.microsoft.com/office/drawing/2014/main" id="{89ECAEAD-A317-449B-94B6-9BB90F924FB4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7" name="Text Box 6942">
          <a:extLst>
            <a:ext uri="{FF2B5EF4-FFF2-40B4-BE49-F238E27FC236}">
              <a16:creationId xmlns:a16="http://schemas.microsoft.com/office/drawing/2014/main" id="{D8534F97-F1CC-48C7-B824-672BD5BD9C2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78" name="Text Box 6942">
          <a:extLst>
            <a:ext uri="{FF2B5EF4-FFF2-40B4-BE49-F238E27FC236}">
              <a16:creationId xmlns:a16="http://schemas.microsoft.com/office/drawing/2014/main" id="{3CD2289E-0FEE-4FA4-B2A3-E140AF3ED8F8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18827"/>
    <xdr:sp macro="" textlink="">
      <xdr:nvSpPr>
        <xdr:cNvPr id="379" name="Text Box 6942">
          <a:extLst>
            <a:ext uri="{FF2B5EF4-FFF2-40B4-BE49-F238E27FC236}">
              <a16:creationId xmlns:a16="http://schemas.microsoft.com/office/drawing/2014/main" id="{2BE580BC-62BD-4F0B-97B7-88B8C6927848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18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333375</xdr:colOff>
      <xdr:row>9</xdr:row>
      <xdr:rowOff>0</xdr:rowOff>
    </xdr:from>
    <xdr:ext cx="85725" cy="409302"/>
    <xdr:sp macro="" textlink="">
      <xdr:nvSpPr>
        <xdr:cNvPr id="380" name="Text Box 6942">
          <a:extLst>
            <a:ext uri="{FF2B5EF4-FFF2-40B4-BE49-F238E27FC236}">
              <a16:creationId xmlns:a16="http://schemas.microsoft.com/office/drawing/2014/main" id="{0E3F7A24-322A-4A6B-B6B9-3D10A5A19B7F}"/>
            </a:ext>
          </a:extLst>
        </xdr:cNvPr>
        <xdr:cNvSpPr txBox="1">
          <a:spLocks noChangeArrowheads="1"/>
        </xdr:cNvSpPr>
      </xdr:nvSpPr>
      <xdr:spPr bwMode="auto">
        <a:xfrm>
          <a:off x="981075" y="3878580"/>
          <a:ext cx="85725" cy="4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1" name="Text Box 6942">
          <a:extLst>
            <a:ext uri="{FF2B5EF4-FFF2-40B4-BE49-F238E27FC236}">
              <a16:creationId xmlns:a16="http://schemas.microsoft.com/office/drawing/2014/main" id="{587BCC61-9345-453D-A911-D2F1C9B07A56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2" name="Text Box 6942">
          <a:extLst>
            <a:ext uri="{FF2B5EF4-FFF2-40B4-BE49-F238E27FC236}">
              <a16:creationId xmlns:a16="http://schemas.microsoft.com/office/drawing/2014/main" id="{2E87C22E-7020-4FDD-9D10-9EFDE04E07A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3" name="Text Box 6942">
          <a:extLst>
            <a:ext uri="{FF2B5EF4-FFF2-40B4-BE49-F238E27FC236}">
              <a16:creationId xmlns:a16="http://schemas.microsoft.com/office/drawing/2014/main" id="{2F946280-8214-4B7E-9691-B51E61517871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4" name="Text Box 6942">
          <a:extLst>
            <a:ext uri="{FF2B5EF4-FFF2-40B4-BE49-F238E27FC236}">
              <a16:creationId xmlns:a16="http://schemas.microsoft.com/office/drawing/2014/main" id="{5FB8681F-3918-4FA7-ABE9-DA34ED5E7B0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5" name="Text Box 6942">
          <a:extLst>
            <a:ext uri="{FF2B5EF4-FFF2-40B4-BE49-F238E27FC236}">
              <a16:creationId xmlns:a16="http://schemas.microsoft.com/office/drawing/2014/main" id="{80A36501-0856-44BC-ACC2-0B9921148A3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6" name="Text Box 6942">
          <a:extLst>
            <a:ext uri="{FF2B5EF4-FFF2-40B4-BE49-F238E27FC236}">
              <a16:creationId xmlns:a16="http://schemas.microsoft.com/office/drawing/2014/main" id="{56B0ED46-9CCF-49B8-A782-CB2A678ABAF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7" name="Text Box 6942">
          <a:extLst>
            <a:ext uri="{FF2B5EF4-FFF2-40B4-BE49-F238E27FC236}">
              <a16:creationId xmlns:a16="http://schemas.microsoft.com/office/drawing/2014/main" id="{4C38EDE1-4F72-4E1A-AC7F-F34E495269E7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8" name="Text Box 6942">
          <a:extLst>
            <a:ext uri="{FF2B5EF4-FFF2-40B4-BE49-F238E27FC236}">
              <a16:creationId xmlns:a16="http://schemas.microsoft.com/office/drawing/2014/main" id="{0C02C509-DE93-4C50-B1E6-216EC7D0D50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89" name="Text Box 6942">
          <a:extLst>
            <a:ext uri="{FF2B5EF4-FFF2-40B4-BE49-F238E27FC236}">
              <a16:creationId xmlns:a16="http://schemas.microsoft.com/office/drawing/2014/main" id="{15D709F4-E550-4202-BC3A-E5AE9A1B6DAE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90" name="Text Box 6942">
          <a:extLst>
            <a:ext uri="{FF2B5EF4-FFF2-40B4-BE49-F238E27FC236}">
              <a16:creationId xmlns:a16="http://schemas.microsoft.com/office/drawing/2014/main" id="{1F540044-86FD-4569-A137-063FCF3470BF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93" name="Text Box 6942">
          <a:extLst>
            <a:ext uri="{FF2B5EF4-FFF2-40B4-BE49-F238E27FC236}">
              <a16:creationId xmlns:a16="http://schemas.microsoft.com/office/drawing/2014/main" id="{B766457E-76ED-4228-89F4-520261BF19F3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94" name="Text Box 6942">
          <a:extLst>
            <a:ext uri="{FF2B5EF4-FFF2-40B4-BE49-F238E27FC236}">
              <a16:creationId xmlns:a16="http://schemas.microsoft.com/office/drawing/2014/main" id="{CE22C5EA-8B0B-4DA9-84E9-14FF56D1FA39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95" name="Text Box 6942">
          <a:extLst>
            <a:ext uri="{FF2B5EF4-FFF2-40B4-BE49-F238E27FC236}">
              <a16:creationId xmlns:a16="http://schemas.microsoft.com/office/drawing/2014/main" id="{CA3BCFCA-D55B-476C-9147-84FF9D48CA0D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96" name="Text Box 6942">
          <a:extLst>
            <a:ext uri="{FF2B5EF4-FFF2-40B4-BE49-F238E27FC236}">
              <a16:creationId xmlns:a16="http://schemas.microsoft.com/office/drawing/2014/main" id="{B19E5343-BDBB-423E-958F-B7D8D0070D3A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9</xdr:row>
      <xdr:rowOff>0</xdr:rowOff>
    </xdr:from>
    <xdr:ext cx="104775" cy="300990"/>
    <xdr:sp macro="" textlink="">
      <xdr:nvSpPr>
        <xdr:cNvPr id="397" name="Text Box 6942">
          <a:extLst>
            <a:ext uri="{FF2B5EF4-FFF2-40B4-BE49-F238E27FC236}">
              <a16:creationId xmlns:a16="http://schemas.microsoft.com/office/drawing/2014/main" id="{AA57BE60-BE5E-4DA0-967D-FC8E7F490EAB}"/>
            </a:ext>
          </a:extLst>
        </xdr:cNvPr>
        <xdr:cNvSpPr txBox="1">
          <a:spLocks noChangeArrowheads="1"/>
        </xdr:cNvSpPr>
      </xdr:nvSpPr>
      <xdr:spPr bwMode="auto">
        <a:xfrm>
          <a:off x="647700" y="3878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3667125</xdr:colOff>
      <xdr:row>9</xdr:row>
      <xdr:rowOff>0</xdr:rowOff>
    </xdr:from>
    <xdr:ext cx="102416" cy="649843"/>
    <xdr:sp macro="" textlink="">
      <xdr:nvSpPr>
        <xdr:cNvPr id="434" name="Text Box 6942">
          <a:extLst>
            <a:ext uri="{FF2B5EF4-FFF2-40B4-BE49-F238E27FC236}">
              <a16:creationId xmlns:a16="http://schemas.microsoft.com/office/drawing/2014/main" id="{260FFC77-DC5B-42C7-B995-6CFEDB73EE5A}"/>
            </a:ext>
          </a:extLst>
        </xdr:cNvPr>
        <xdr:cNvSpPr txBox="1">
          <a:spLocks noChangeArrowheads="1"/>
        </xdr:cNvSpPr>
      </xdr:nvSpPr>
      <xdr:spPr bwMode="auto">
        <a:xfrm>
          <a:off x="6044565" y="3878580"/>
          <a:ext cx="102416" cy="64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3667125</xdr:colOff>
      <xdr:row>9</xdr:row>
      <xdr:rowOff>0</xdr:rowOff>
    </xdr:from>
    <xdr:ext cx="102416" cy="649843"/>
    <xdr:sp macro="" textlink="">
      <xdr:nvSpPr>
        <xdr:cNvPr id="435" name="Text Box 6942">
          <a:extLst>
            <a:ext uri="{FF2B5EF4-FFF2-40B4-BE49-F238E27FC236}">
              <a16:creationId xmlns:a16="http://schemas.microsoft.com/office/drawing/2014/main" id="{B1C7BB3A-9B66-49B5-BCC0-C7287B0192FA}"/>
            </a:ext>
          </a:extLst>
        </xdr:cNvPr>
        <xdr:cNvSpPr txBox="1">
          <a:spLocks noChangeArrowheads="1"/>
        </xdr:cNvSpPr>
      </xdr:nvSpPr>
      <xdr:spPr bwMode="auto">
        <a:xfrm>
          <a:off x="6044565" y="3878580"/>
          <a:ext cx="102416" cy="649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07" name="Text Box 6942">
          <a:extLst>
            <a:ext uri="{FF2B5EF4-FFF2-40B4-BE49-F238E27FC236}">
              <a16:creationId xmlns:a16="http://schemas.microsoft.com/office/drawing/2014/main" id="{5A47C6C3-DA3B-4E14-9623-97504E93D3F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08" name="Text Box 6942">
          <a:extLst>
            <a:ext uri="{FF2B5EF4-FFF2-40B4-BE49-F238E27FC236}">
              <a16:creationId xmlns:a16="http://schemas.microsoft.com/office/drawing/2014/main" id="{183AC6B9-5722-432D-B43A-C13CD6AD239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09" name="Text Box 6942">
          <a:extLst>
            <a:ext uri="{FF2B5EF4-FFF2-40B4-BE49-F238E27FC236}">
              <a16:creationId xmlns:a16="http://schemas.microsoft.com/office/drawing/2014/main" id="{0FFC86B8-E7AB-4CCB-9185-4E030C43A0D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10" name="Text Box 6942">
          <a:extLst>
            <a:ext uri="{FF2B5EF4-FFF2-40B4-BE49-F238E27FC236}">
              <a16:creationId xmlns:a16="http://schemas.microsoft.com/office/drawing/2014/main" id="{C7D0359A-9D08-405D-BFBA-938BAE95FDD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379180</xdr:rowOff>
    </xdr:to>
    <xdr:sp macro="" textlink="">
      <xdr:nvSpPr>
        <xdr:cNvPr id="511" name="Text Box 6942">
          <a:extLst>
            <a:ext uri="{FF2B5EF4-FFF2-40B4-BE49-F238E27FC236}">
              <a16:creationId xmlns:a16="http://schemas.microsoft.com/office/drawing/2014/main" id="{426B74EF-1FFD-4EEF-8867-63C3ED093F3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13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512" name="Text Box 6942">
          <a:extLst>
            <a:ext uri="{FF2B5EF4-FFF2-40B4-BE49-F238E27FC236}">
              <a16:creationId xmlns:a16="http://schemas.microsoft.com/office/drawing/2014/main" id="{0A4D8818-215C-4CC4-B7B2-1BDF7D64461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513" name="Text Box 6942">
          <a:extLst>
            <a:ext uri="{FF2B5EF4-FFF2-40B4-BE49-F238E27FC236}">
              <a16:creationId xmlns:a16="http://schemas.microsoft.com/office/drawing/2014/main" id="{CDAD2B71-4796-461A-9B52-F76844AEC4EF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14" name="Text Box 6942">
          <a:extLst>
            <a:ext uri="{FF2B5EF4-FFF2-40B4-BE49-F238E27FC236}">
              <a16:creationId xmlns:a16="http://schemas.microsoft.com/office/drawing/2014/main" id="{71E5E50A-8836-441E-A47E-0B49C05EF53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15" name="Text Box 6942">
          <a:extLst>
            <a:ext uri="{FF2B5EF4-FFF2-40B4-BE49-F238E27FC236}">
              <a16:creationId xmlns:a16="http://schemas.microsoft.com/office/drawing/2014/main" id="{990A660B-F4A5-4F3C-A03C-2D36EBBAE02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16" name="Text Box 6942">
          <a:extLst>
            <a:ext uri="{FF2B5EF4-FFF2-40B4-BE49-F238E27FC236}">
              <a16:creationId xmlns:a16="http://schemas.microsoft.com/office/drawing/2014/main" id="{027CD1A3-A845-4156-901E-3E4A06B3637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17" name="Text Box 6942">
          <a:extLst>
            <a:ext uri="{FF2B5EF4-FFF2-40B4-BE49-F238E27FC236}">
              <a16:creationId xmlns:a16="http://schemas.microsoft.com/office/drawing/2014/main" id="{5FE40E59-FCC4-414D-B645-45579182862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18" name="Text Box 6942">
          <a:extLst>
            <a:ext uri="{FF2B5EF4-FFF2-40B4-BE49-F238E27FC236}">
              <a16:creationId xmlns:a16="http://schemas.microsoft.com/office/drawing/2014/main" id="{5D781BA6-6F86-4E88-981A-59D47505DBC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19" name="Text Box 6942">
          <a:extLst>
            <a:ext uri="{FF2B5EF4-FFF2-40B4-BE49-F238E27FC236}">
              <a16:creationId xmlns:a16="http://schemas.microsoft.com/office/drawing/2014/main" id="{9479977A-87E3-4287-853D-EBBF6C53BBC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0" name="Text Box 6942">
          <a:extLst>
            <a:ext uri="{FF2B5EF4-FFF2-40B4-BE49-F238E27FC236}">
              <a16:creationId xmlns:a16="http://schemas.microsoft.com/office/drawing/2014/main" id="{71CF28E0-55AC-4E6E-B57F-5BD9AA8A71B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1" name="Text Box 6942">
          <a:extLst>
            <a:ext uri="{FF2B5EF4-FFF2-40B4-BE49-F238E27FC236}">
              <a16:creationId xmlns:a16="http://schemas.microsoft.com/office/drawing/2014/main" id="{4CC4DE9B-6621-48BD-AE69-FB8A880FDC7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2" name="Text Box 6942">
          <a:extLst>
            <a:ext uri="{FF2B5EF4-FFF2-40B4-BE49-F238E27FC236}">
              <a16:creationId xmlns:a16="http://schemas.microsoft.com/office/drawing/2014/main" id="{5EA2D7A6-53DC-4B2E-815C-AC7CDEF1F4A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3" name="Text Box 6942">
          <a:extLst>
            <a:ext uri="{FF2B5EF4-FFF2-40B4-BE49-F238E27FC236}">
              <a16:creationId xmlns:a16="http://schemas.microsoft.com/office/drawing/2014/main" id="{7027E2AE-920A-42A8-912B-1ED3E8196A1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524" name="Text Box 6942">
          <a:extLst>
            <a:ext uri="{FF2B5EF4-FFF2-40B4-BE49-F238E27FC236}">
              <a16:creationId xmlns:a16="http://schemas.microsoft.com/office/drawing/2014/main" id="{C59767BC-B44E-445B-89A4-ABF68778184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525" name="Text Box 6942">
          <a:extLst>
            <a:ext uri="{FF2B5EF4-FFF2-40B4-BE49-F238E27FC236}">
              <a16:creationId xmlns:a16="http://schemas.microsoft.com/office/drawing/2014/main" id="{A9C8DC8E-2A7C-4EA9-A437-B8F9E8E22454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6" name="Text Box 6942">
          <a:extLst>
            <a:ext uri="{FF2B5EF4-FFF2-40B4-BE49-F238E27FC236}">
              <a16:creationId xmlns:a16="http://schemas.microsoft.com/office/drawing/2014/main" id="{858D3941-9D44-45AA-9A46-06A268353B0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7" name="Text Box 6942">
          <a:extLst>
            <a:ext uri="{FF2B5EF4-FFF2-40B4-BE49-F238E27FC236}">
              <a16:creationId xmlns:a16="http://schemas.microsoft.com/office/drawing/2014/main" id="{7E60B6AB-B098-420E-BD09-AF92CF584C3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8" name="Text Box 6942">
          <a:extLst>
            <a:ext uri="{FF2B5EF4-FFF2-40B4-BE49-F238E27FC236}">
              <a16:creationId xmlns:a16="http://schemas.microsoft.com/office/drawing/2014/main" id="{D38B41EA-49D2-4ADF-A7F9-A624CC53773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29" name="Text Box 6942">
          <a:extLst>
            <a:ext uri="{FF2B5EF4-FFF2-40B4-BE49-F238E27FC236}">
              <a16:creationId xmlns:a16="http://schemas.microsoft.com/office/drawing/2014/main" id="{8AEF8DD7-61DD-4C1C-9060-886A82D4282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30" name="Text Box 6942">
          <a:extLst>
            <a:ext uri="{FF2B5EF4-FFF2-40B4-BE49-F238E27FC236}">
              <a16:creationId xmlns:a16="http://schemas.microsoft.com/office/drawing/2014/main" id="{D82F34F5-914B-400B-9B1B-6FAC487588A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31" name="Text Box 6942">
          <a:extLst>
            <a:ext uri="{FF2B5EF4-FFF2-40B4-BE49-F238E27FC236}">
              <a16:creationId xmlns:a16="http://schemas.microsoft.com/office/drawing/2014/main" id="{433FC042-FF4B-4328-A5D1-979B00602EF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32" name="Text Box 6942">
          <a:extLst>
            <a:ext uri="{FF2B5EF4-FFF2-40B4-BE49-F238E27FC236}">
              <a16:creationId xmlns:a16="http://schemas.microsoft.com/office/drawing/2014/main" id="{BEFD39F3-F445-4B08-8465-E1F3A59CE08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33" name="Text Box 6942">
          <a:extLst>
            <a:ext uri="{FF2B5EF4-FFF2-40B4-BE49-F238E27FC236}">
              <a16:creationId xmlns:a16="http://schemas.microsoft.com/office/drawing/2014/main" id="{AAD3EAC1-6DE2-419A-B9DB-F81E22CB1BB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34" name="Text Box 6942">
          <a:extLst>
            <a:ext uri="{FF2B5EF4-FFF2-40B4-BE49-F238E27FC236}">
              <a16:creationId xmlns:a16="http://schemas.microsoft.com/office/drawing/2014/main" id="{50D86A8E-5642-43E8-9D9E-9C7720C378F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35" name="Text Box 6942">
          <a:extLst>
            <a:ext uri="{FF2B5EF4-FFF2-40B4-BE49-F238E27FC236}">
              <a16:creationId xmlns:a16="http://schemas.microsoft.com/office/drawing/2014/main" id="{5E60CCF9-B121-4BCA-9BBB-33EF3EE9EE94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694047</xdr:rowOff>
    </xdr:to>
    <xdr:sp macro="" textlink="">
      <xdr:nvSpPr>
        <xdr:cNvPr id="536" name="Text Box 6942">
          <a:extLst>
            <a:ext uri="{FF2B5EF4-FFF2-40B4-BE49-F238E27FC236}">
              <a16:creationId xmlns:a16="http://schemas.microsoft.com/office/drawing/2014/main" id="{E2E7DE84-BD2F-4598-87BA-A17779DEE77A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103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691326</xdr:rowOff>
    </xdr:to>
    <xdr:sp macro="" textlink="">
      <xdr:nvSpPr>
        <xdr:cNvPr id="537" name="Text Box 6942">
          <a:extLst>
            <a:ext uri="{FF2B5EF4-FFF2-40B4-BE49-F238E27FC236}">
              <a16:creationId xmlns:a16="http://schemas.microsoft.com/office/drawing/2014/main" id="{8A6E6D96-CF1F-463B-ACBE-6A4B666CF58A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102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38" name="Text Box 6942">
          <a:extLst>
            <a:ext uri="{FF2B5EF4-FFF2-40B4-BE49-F238E27FC236}">
              <a16:creationId xmlns:a16="http://schemas.microsoft.com/office/drawing/2014/main" id="{C1F7637A-DB12-4DE6-BCDD-A1603981375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39" name="Text Box 6942">
          <a:extLst>
            <a:ext uri="{FF2B5EF4-FFF2-40B4-BE49-F238E27FC236}">
              <a16:creationId xmlns:a16="http://schemas.microsoft.com/office/drawing/2014/main" id="{50F3B9AB-761B-4DF9-B85B-D519813A20E2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0" name="Text Box 6942">
          <a:extLst>
            <a:ext uri="{FF2B5EF4-FFF2-40B4-BE49-F238E27FC236}">
              <a16:creationId xmlns:a16="http://schemas.microsoft.com/office/drawing/2014/main" id="{855B0D7A-02D1-4265-BDD6-4B3334F57E5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1" name="Text Box 6942">
          <a:extLst>
            <a:ext uri="{FF2B5EF4-FFF2-40B4-BE49-F238E27FC236}">
              <a16:creationId xmlns:a16="http://schemas.microsoft.com/office/drawing/2014/main" id="{00FE9208-9CFE-41D4-A17D-2CD20DA192B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2" name="Text Box 6942">
          <a:extLst>
            <a:ext uri="{FF2B5EF4-FFF2-40B4-BE49-F238E27FC236}">
              <a16:creationId xmlns:a16="http://schemas.microsoft.com/office/drawing/2014/main" id="{88A5187B-5362-4855-9922-F465C3BCC30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3" name="Text Box 6942">
          <a:extLst>
            <a:ext uri="{FF2B5EF4-FFF2-40B4-BE49-F238E27FC236}">
              <a16:creationId xmlns:a16="http://schemas.microsoft.com/office/drawing/2014/main" id="{E33F3337-021F-442A-909A-6FD6F1A35280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4" name="Text Box 6942">
          <a:extLst>
            <a:ext uri="{FF2B5EF4-FFF2-40B4-BE49-F238E27FC236}">
              <a16:creationId xmlns:a16="http://schemas.microsoft.com/office/drawing/2014/main" id="{7E6B1A75-08F3-48C6-BF31-9F4390E7AE5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5" name="Text Box 6942">
          <a:extLst>
            <a:ext uri="{FF2B5EF4-FFF2-40B4-BE49-F238E27FC236}">
              <a16:creationId xmlns:a16="http://schemas.microsoft.com/office/drawing/2014/main" id="{C8E5B611-6059-4DE4-9509-DECABFBA0142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6" name="Text Box 6942">
          <a:extLst>
            <a:ext uri="{FF2B5EF4-FFF2-40B4-BE49-F238E27FC236}">
              <a16:creationId xmlns:a16="http://schemas.microsoft.com/office/drawing/2014/main" id="{9AAD0BBE-21E2-4824-B2F9-365C194E1C6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47" name="Text Box 6942">
          <a:extLst>
            <a:ext uri="{FF2B5EF4-FFF2-40B4-BE49-F238E27FC236}">
              <a16:creationId xmlns:a16="http://schemas.microsoft.com/office/drawing/2014/main" id="{F97F8DC8-9490-48FE-A6BB-7C056EA68C7A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694047</xdr:rowOff>
    </xdr:to>
    <xdr:sp macro="" textlink="">
      <xdr:nvSpPr>
        <xdr:cNvPr id="548" name="Text Box 6942">
          <a:extLst>
            <a:ext uri="{FF2B5EF4-FFF2-40B4-BE49-F238E27FC236}">
              <a16:creationId xmlns:a16="http://schemas.microsoft.com/office/drawing/2014/main" id="{045BCBC2-6923-4B74-97DE-C943B3EA05FB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103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691326</xdr:rowOff>
    </xdr:to>
    <xdr:sp macro="" textlink="">
      <xdr:nvSpPr>
        <xdr:cNvPr id="549" name="Text Box 6942">
          <a:extLst>
            <a:ext uri="{FF2B5EF4-FFF2-40B4-BE49-F238E27FC236}">
              <a16:creationId xmlns:a16="http://schemas.microsoft.com/office/drawing/2014/main" id="{78389548-A989-44BB-9835-C75B2042451D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102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50" name="Text Box 6942">
          <a:extLst>
            <a:ext uri="{FF2B5EF4-FFF2-40B4-BE49-F238E27FC236}">
              <a16:creationId xmlns:a16="http://schemas.microsoft.com/office/drawing/2014/main" id="{F071B81F-55B3-4BC8-9EBC-42D9F6A208D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51" name="Text Box 6942">
          <a:extLst>
            <a:ext uri="{FF2B5EF4-FFF2-40B4-BE49-F238E27FC236}">
              <a16:creationId xmlns:a16="http://schemas.microsoft.com/office/drawing/2014/main" id="{8B1804F1-C380-4404-B697-031D81EA5AA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52" name="Text Box 6942">
          <a:extLst>
            <a:ext uri="{FF2B5EF4-FFF2-40B4-BE49-F238E27FC236}">
              <a16:creationId xmlns:a16="http://schemas.microsoft.com/office/drawing/2014/main" id="{246F119A-F5BD-4B12-8C1C-088763E4A75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53" name="Text Box 6942">
          <a:extLst>
            <a:ext uri="{FF2B5EF4-FFF2-40B4-BE49-F238E27FC236}">
              <a16:creationId xmlns:a16="http://schemas.microsoft.com/office/drawing/2014/main" id="{646A9FC1-E5C3-4202-923D-75FA6DA2CD1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554" name="Text Box 6942">
          <a:extLst>
            <a:ext uri="{FF2B5EF4-FFF2-40B4-BE49-F238E27FC236}">
              <a16:creationId xmlns:a16="http://schemas.microsoft.com/office/drawing/2014/main" id="{E4DC7940-77EA-4DCC-8BB4-F0DB9B16AA0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55" name="Text Box 6942">
          <a:extLst>
            <a:ext uri="{FF2B5EF4-FFF2-40B4-BE49-F238E27FC236}">
              <a16:creationId xmlns:a16="http://schemas.microsoft.com/office/drawing/2014/main" id="{9DCB697D-E8E9-4A52-A3F2-9EB4773812D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56" name="Text Box 6942">
          <a:extLst>
            <a:ext uri="{FF2B5EF4-FFF2-40B4-BE49-F238E27FC236}">
              <a16:creationId xmlns:a16="http://schemas.microsoft.com/office/drawing/2014/main" id="{4A50CC85-C329-4571-9A5A-5947D0E6D07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57" name="Text Box 6942">
          <a:extLst>
            <a:ext uri="{FF2B5EF4-FFF2-40B4-BE49-F238E27FC236}">
              <a16:creationId xmlns:a16="http://schemas.microsoft.com/office/drawing/2014/main" id="{C5962440-3A57-4E7F-8351-3AF3505869E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58" name="Text Box 6942">
          <a:extLst>
            <a:ext uri="{FF2B5EF4-FFF2-40B4-BE49-F238E27FC236}">
              <a16:creationId xmlns:a16="http://schemas.microsoft.com/office/drawing/2014/main" id="{4E287961-1D75-4498-B858-050AB8E40D4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59" name="Text Box 6942">
          <a:extLst>
            <a:ext uri="{FF2B5EF4-FFF2-40B4-BE49-F238E27FC236}">
              <a16:creationId xmlns:a16="http://schemas.microsoft.com/office/drawing/2014/main" id="{3988490E-E148-4119-B5C2-110E97DACDB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560" name="Text Box 6942">
          <a:extLst>
            <a:ext uri="{FF2B5EF4-FFF2-40B4-BE49-F238E27FC236}">
              <a16:creationId xmlns:a16="http://schemas.microsoft.com/office/drawing/2014/main" id="{7FDFD1B1-668D-4245-ACFB-2CF9EB754BF8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561" name="Text Box 6942">
          <a:extLst>
            <a:ext uri="{FF2B5EF4-FFF2-40B4-BE49-F238E27FC236}">
              <a16:creationId xmlns:a16="http://schemas.microsoft.com/office/drawing/2014/main" id="{058B8281-D5B1-4BD6-8A98-FAFC7FC78FE5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2" name="Text Box 6942">
          <a:extLst>
            <a:ext uri="{FF2B5EF4-FFF2-40B4-BE49-F238E27FC236}">
              <a16:creationId xmlns:a16="http://schemas.microsoft.com/office/drawing/2014/main" id="{5FE64857-FCEE-45B2-B835-F72C0DD3B21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3" name="Text Box 6942">
          <a:extLst>
            <a:ext uri="{FF2B5EF4-FFF2-40B4-BE49-F238E27FC236}">
              <a16:creationId xmlns:a16="http://schemas.microsoft.com/office/drawing/2014/main" id="{24F73B4B-BBFD-4BDB-A4DD-4F916B5ED6B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4" name="Text Box 6942">
          <a:extLst>
            <a:ext uri="{FF2B5EF4-FFF2-40B4-BE49-F238E27FC236}">
              <a16:creationId xmlns:a16="http://schemas.microsoft.com/office/drawing/2014/main" id="{A059EA57-486B-4606-A4BF-D62A924A276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5" name="Text Box 6942">
          <a:extLst>
            <a:ext uri="{FF2B5EF4-FFF2-40B4-BE49-F238E27FC236}">
              <a16:creationId xmlns:a16="http://schemas.microsoft.com/office/drawing/2014/main" id="{492BAAD7-92BE-4D61-9191-760B6E0E992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6" name="Text Box 6942">
          <a:extLst>
            <a:ext uri="{FF2B5EF4-FFF2-40B4-BE49-F238E27FC236}">
              <a16:creationId xmlns:a16="http://schemas.microsoft.com/office/drawing/2014/main" id="{69D7A085-4538-4160-A733-08B730758FA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7" name="Text Box 6942">
          <a:extLst>
            <a:ext uri="{FF2B5EF4-FFF2-40B4-BE49-F238E27FC236}">
              <a16:creationId xmlns:a16="http://schemas.microsoft.com/office/drawing/2014/main" id="{C68EA023-CE69-4834-8441-52586FAA2BC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8" name="Text Box 6942">
          <a:extLst>
            <a:ext uri="{FF2B5EF4-FFF2-40B4-BE49-F238E27FC236}">
              <a16:creationId xmlns:a16="http://schemas.microsoft.com/office/drawing/2014/main" id="{FAB6B703-C2F9-48A2-BCD7-514529A6DA5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69" name="Text Box 6942">
          <a:extLst>
            <a:ext uri="{FF2B5EF4-FFF2-40B4-BE49-F238E27FC236}">
              <a16:creationId xmlns:a16="http://schemas.microsoft.com/office/drawing/2014/main" id="{BF64FCD3-51AE-4AC2-AE5A-56BECC2B71C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70" name="Text Box 6942">
          <a:extLst>
            <a:ext uri="{FF2B5EF4-FFF2-40B4-BE49-F238E27FC236}">
              <a16:creationId xmlns:a16="http://schemas.microsoft.com/office/drawing/2014/main" id="{37CFC5A3-D6BD-4926-9277-55643041B71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71" name="Text Box 6942">
          <a:extLst>
            <a:ext uri="{FF2B5EF4-FFF2-40B4-BE49-F238E27FC236}">
              <a16:creationId xmlns:a16="http://schemas.microsoft.com/office/drawing/2014/main" id="{88CC4DAC-3334-4E2A-85B5-198E7D8D5D3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572" name="Text Box 6942">
          <a:extLst>
            <a:ext uri="{FF2B5EF4-FFF2-40B4-BE49-F238E27FC236}">
              <a16:creationId xmlns:a16="http://schemas.microsoft.com/office/drawing/2014/main" id="{707A71A9-0016-4D8B-9935-6F7AC8D79026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573" name="Text Box 6942">
          <a:extLst>
            <a:ext uri="{FF2B5EF4-FFF2-40B4-BE49-F238E27FC236}">
              <a16:creationId xmlns:a16="http://schemas.microsoft.com/office/drawing/2014/main" id="{B2CC0C7D-3151-4552-AFBF-586AE1FF39BA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74" name="Text Box 6942">
          <a:extLst>
            <a:ext uri="{FF2B5EF4-FFF2-40B4-BE49-F238E27FC236}">
              <a16:creationId xmlns:a16="http://schemas.microsoft.com/office/drawing/2014/main" id="{BB2F5EBC-664D-4851-8585-9749EF59459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75" name="Text Box 6942">
          <a:extLst>
            <a:ext uri="{FF2B5EF4-FFF2-40B4-BE49-F238E27FC236}">
              <a16:creationId xmlns:a16="http://schemas.microsoft.com/office/drawing/2014/main" id="{BB6ECE08-89E7-4835-90EB-FDD1F3F381B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76" name="Text Box 6942">
          <a:extLst>
            <a:ext uri="{FF2B5EF4-FFF2-40B4-BE49-F238E27FC236}">
              <a16:creationId xmlns:a16="http://schemas.microsoft.com/office/drawing/2014/main" id="{73B17E90-8C34-42E0-AE3F-871C70C9018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77" name="Text Box 6942">
          <a:extLst>
            <a:ext uri="{FF2B5EF4-FFF2-40B4-BE49-F238E27FC236}">
              <a16:creationId xmlns:a16="http://schemas.microsoft.com/office/drawing/2014/main" id="{84038E29-9C5E-4375-A89D-753A851828E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578" name="Text Box 6942">
          <a:extLst>
            <a:ext uri="{FF2B5EF4-FFF2-40B4-BE49-F238E27FC236}">
              <a16:creationId xmlns:a16="http://schemas.microsoft.com/office/drawing/2014/main" id="{7386523E-5AED-42B0-83D2-CEBD75D79D9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79" name="Text Box 6942">
          <a:extLst>
            <a:ext uri="{FF2B5EF4-FFF2-40B4-BE49-F238E27FC236}">
              <a16:creationId xmlns:a16="http://schemas.microsoft.com/office/drawing/2014/main" id="{A50041C7-D0FE-42D4-9256-2C36DB5BC51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0" name="Text Box 6942">
          <a:extLst>
            <a:ext uri="{FF2B5EF4-FFF2-40B4-BE49-F238E27FC236}">
              <a16:creationId xmlns:a16="http://schemas.microsoft.com/office/drawing/2014/main" id="{DE7130F1-7BB9-4432-8EA9-C8F4F093816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1" name="Text Box 6942">
          <a:extLst>
            <a:ext uri="{FF2B5EF4-FFF2-40B4-BE49-F238E27FC236}">
              <a16:creationId xmlns:a16="http://schemas.microsoft.com/office/drawing/2014/main" id="{9B630626-EE1A-4680-911D-6CC061C35F3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2" name="Text Box 6942">
          <a:extLst>
            <a:ext uri="{FF2B5EF4-FFF2-40B4-BE49-F238E27FC236}">
              <a16:creationId xmlns:a16="http://schemas.microsoft.com/office/drawing/2014/main" id="{26B5C346-CA0A-41AF-BFE6-0936B632FD6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3" name="Text Box 6942">
          <a:extLst>
            <a:ext uri="{FF2B5EF4-FFF2-40B4-BE49-F238E27FC236}">
              <a16:creationId xmlns:a16="http://schemas.microsoft.com/office/drawing/2014/main" id="{23B73D85-6B56-4DDD-B8A5-300187ACE7C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7</xdr:row>
      <xdr:rowOff>250116</xdr:rowOff>
    </xdr:to>
    <xdr:sp macro="" textlink="">
      <xdr:nvSpPr>
        <xdr:cNvPr id="584" name="Text Box 6942">
          <a:extLst>
            <a:ext uri="{FF2B5EF4-FFF2-40B4-BE49-F238E27FC236}">
              <a16:creationId xmlns:a16="http://schemas.microsoft.com/office/drawing/2014/main" id="{55E09A7B-171A-4BDB-834A-8BFF13A8C46C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1305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5" name="Text Box 6942">
          <a:extLst>
            <a:ext uri="{FF2B5EF4-FFF2-40B4-BE49-F238E27FC236}">
              <a16:creationId xmlns:a16="http://schemas.microsoft.com/office/drawing/2014/main" id="{CB71F1EC-2799-42D3-87F9-A48086FA6B9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6" name="Text Box 6942">
          <a:extLst>
            <a:ext uri="{FF2B5EF4-FFF2-40B4-BE49-F238E27FC236}">
              <a16:creationId xmlns:a16="http://schemas.microsoft.com/office/drawing/2014/main" id="{490EDA78-4507-46A8-BE4E-2A4A7FA4D55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7" name="Text Box 6942">
          <a:extLst>
            <a:ext uri="{FF2B5EF4-FFF2-40B4-BE49-F238E27FC236}">
              <a16:creationId xmlns:a16="http://schemas.microsoft.com/office/drawing/2014/main" id="{700D68BE-7B84-41F8-AACC-FAD1D4BAA13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8" name="Text Box 6942">
          <a:extLst>
            <a:ext uri="{FF2B5EF4-FFF2-40B4-BE49-F238E27FC236}">
              <a16:creationId xmlns:a16="http://schemas.microsoft.com/office/drawing/2014/main" id="{C3B24883-F11E-4E80-9CF4-A8737F13981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89" name="Text Box 6942">
          <a:extLst>
            <a:ext uri="{FF2B5EF4-FFF2-40B4-BE49-F238E27FC236}">
              <a16:creationId xmlns:a16="http://schemas.microsoft.com/office/drawing/2014/main" id="{6F4FACD4-82CA-4DDA-9FF7-954FB89A0D9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0" name="Text Box 6942">
          <a:extLst>
            <a:ext uri="{FF2B5EF4-FFF2-40B4-BE49-F238E27FC236}">
              <a16:creationId xmlns:a16="http://schemas.microsoft.com/office/drawing/2014/main" id="{945581EE-60D4-4C37-B539-35956DFEE0B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1" name="Text Box 6942">
          <a:extLst>
            <a:ext uri="{FF2B5EF4-FFF2-40B4-BE49-F238E27FC236}">
              <a16:creationId xmlns:a16="http://schemas.microsoft.com/office/drawing/2014/main" id="{2FFA6AC7-40F9-4717-8B37-1A8D2D28A1B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2" name="Text Box 6942">
          <a:extLst>
            <a:ext uri="{FF2B5EF4-FFF2-40B4-BE49-F238E27FC236}">
              <a16:creationId xmlns:a16="http://schemas.microsoft.com/office/drawing/2014/main" id="{3F08D16D-57EC-427D-959D-37077210FA0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3" name="Text Box 6942">
          <a:extLst>
            <a:ext uri="{FF2B5EF4-FFF2-40B4-BE49-F238E27FC236}">
              <a16:creationId xmlns:a16="http://schemas.microsoft.com/office/drawing/2014/main" id="{8D4D0E05-2E33-4F8E-80CF-010D94E1EF0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4" name="Text Box 6942">
          <a:extLst>
            <a:ext uri="{FF2B5EF4-FFF2-40B4-BE49-F238E27FC236}">
              <a16:creationId xmlns:a16="http://schemas.microsoft.com/office/drawing/2014/main" id="{2B475A73-92D8-4F03-BC9E-E3A0FF093A0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3667125</xdr:colOff>
      <xdr:row>5</xdr:row>
      <xdr:rowOff>0</xdr:rowOff>
    </xdr:from>
    <xdr:to>
      <xdr:col>4</xdr:col>
      <xdr:colOff>89081</xdr:colOff>
      <xdr:row>7</xdr:row>
      <xdr:rowOff>250116</xdr:rowOff>
    </xdr:to>
    <xdr:sp macro="" textlink="">
      <xdr:nvSpPr>
        <xdr:cNvPr id="595" name="Text Box 6942">
          <a:extLst>
            <a:ext uri="{FF2B5EF4-FFF2-40B4-BE49-F238E27FC236}">
              <a16:creationId xmlns:a16="http://schemas.microsoft.com/office/drawing/2014/main" id="{CDBA8621-B192-4DD2-AC4B-FA1A493FBFFA}"/>
            </a:ext>
          </a:extLst>
        </xdr:cNvPr>
        <xdr:cNvSpPr txBox="1">
          <a:spLocks noChangeArrowheads="1"/>
        </xdr:cNvSpPr>
      </xdr:nvSpPr>
      <xdr:spPr bwMode="auto">
        <a:xfrm>
          <a:off x="5015865" y="2834640"/>
          <a:ext cx="94796" cy="1305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6" name="Text Box 6942">
          <a:extLst>
            <a:ext uri="{FF2B5EF4-FFF2-40B4-BE49-F238E27FC236}">
              <a16:creationId xmlns:a16="http://schemas.microsoft.com/office/drawing/2014/main" id="{9E28A914-A410-4EBB-A000-3F80529D1CB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7" name="Text Box 6942">
          <a:extLst>
            <a:ext uri="{FF2B5EF4-FFF2-40B4-BE49-F238E27FC236}">
              <a16:creationId xmlns:a16="http://schemas.microsoft.com/office/drawing/2014/main" id="{3B17B0D8-AB19-4F0B-80CF-75CF5F196FE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8" name="Text Box 6942">
          <a:extLst>
            <a:ext uri="{FF2B5EF4-FFF2-40B4-BE49-F238E27FC236}">
              <a16:creationId xmlns:a16="http://schemas.microsoft.com/office/drawing/2014/main" id="{607486EB-4B8E-46F1-AF05-B299DE884CD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599" name="Text Box 6942">
          <a:extLst>
            <a:ext uri="{FF2B5EF4-FFF2-40B4-BE49-F238E27FC236}">
              <a16:creationId xmlns:a16="http://schemas.microsoft.com/office/drawing/2014/main" id="{5CB9E37E-40D3-40FC-9F66-A784BB7AA73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600" name="Text Box 6942">
          <a:extLst>
            <a:ext uri="{FF2B5EF4-FFF2-40B4-BE49-F238E27FC236}">
              <a16:creationId xmlns:a16="http://schemas.microsoft.com/office/drawing/2014/main" id="{C5059A59-706A-4C57-95D2-A35C2F18277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01" name="Text Box 6942">
          <a:extLst>
            <a:ext uri="{FF2B5EF4-FFF2-40B4-BE49-F238E27FC236}">
              <a16:creationId xmlns:a16="http://schemas.microsoft.com/office/drawing/2014/main" id="{E19C914A-3094-4715-B08C-5AAEE2A0696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02" name="Text Box 6942">
          <a:extLst>
            <a:ext uri="{FF2B5EF4-FFF2-40B4-BE49-F238E27FC236}">
              <a16:creationId xmlns:a16="http://schemas.microsoft.com/office/drawing/2014/main" id="{3AAD3F3F-43C8-4492-B454-ECEB6CBF3D7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03" name="Text Box 6942">
          <a:extLst>
            <a:ext uri="{FF2B5EF4-FFF2-40B4-BE49-F238E27FC236}">
              <a16:creationId xmlns:a16="http://schemas.microsoft.com/office/drawing/2014/main" id="{14F319E5-BDA6-4180-A56A-A715ADB7867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04" name="Text Box 6942">
          <a:extLst>
            <a:ext uri="{FF2B5EF4-FFF2-40B4-BE49-F238E27FC236}">
              <a16:creationId xmlns:a16="http://schemas.microsoft.com/office/drawing/2014/main" id="{8DC1F7E8-8299-4BFA-B545-96C8A0609FF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05" name="Text Box 6942">
          <a:extLst>
            <a:ext uri="{FF2B5EF4-FFF2-40B4-BE49-F238E27FC236}">
              <a16:creationId xmlns:a16="http://schemas.microsoft.com/office/drawing/2014/main" id="{CAD9A66F-C0DE-4B1A-A1A3-9F22054C0B0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495111</xdr:rowOff>
    </xdr:to>
    <xdr:sp macro="" textlink="">
      <xdr:nvSpPr>
        <xdr:cNvPr id="606" name="Text Box 6942">
          <a:extLst>
            <a:ext uri="{FF2B5EF4-FFF2-40B4-BE49-F238E27FC236}">
              <a16:creationId xmlns:a16="http://schemas.microsoft.com/office/drawing/2014/main" id="{95DC9F48-4B96-4C54-87CA-7AA591B06F21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82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485586</xdr:rowOff>
    </xdr:to>
    <xdr:sp macro="" textlink="">
      <xdr:nvSpPr>
        <xdr:cNvPr id="607" name="Text Box 6942">
          <a:extLst>
            <a:ext uri="{FF2B5EF4-FFF2-40B4-BE49-F238E27FC236}">
              <a16:creationId xmlns:a16="http://schemas.microsoft.com/office/drawing/2014/main" id="{86F655FA-0E01-4065-A558-C2619F8A783D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81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08" name="Text Box 6942">
          <a:extLst>
            <a:ext uri="{FF2B5EF4-FFF2-40B4-BE49-F238E27FC236}">
              <a16:creationId xmlns:a16="http://schemas.microsoft.com/office/drawing/2014/main" id="{018CE4D7-F2C0-4EC5-8689-BE4C363C07E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09" name="Text Box 6942">
          <a:extLst>
            <a:ext uri="{FF2B5EF4-FFF2-40B4-BE49-F238E27FC236}">
              <a16:creationId xmlns:a16="http://schemas.microsoft.com/office/drawing/2014/main" id="{55EAD608-45C7-4CD5-9759-5A86BD74B2B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0" name="Text Box 6942">
          <a:extLst>
            <a:ext uri="{FF2B5EF4-FFF2-40B4-BE49-F238E27FC236}">
              <a16:creationId xmlns:a16="http://schemas.microsoft.com/office/drawing/2014/main" id="{A9E4A030-7D1E-41FE-A5C6-35B51FAFB99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1" name="Text Box 6942">
          <a:extLst>
            <a:ext uri="{FF2B5EF4-FFF2-40B4-BE49-F238E27FC236}">
              <a16:creationId xmlns:a16="http://schemas.microsoft.com/office/drawing/2014/main" id="{A29C7FCF-5AAD-466A-8E2A-280DB45C361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2" name="Text Box 6942">
          <a:extLst>
            <a:ext uri="{FF2B5EF4-FFF2-40B4-BE49-F238E27FC236}">
              <a16:creationId xmlns:a16="http://schemas.microsoft.com/office/drawing/2014/main" id="{38D28DC2-3A8C-49A5-B350-C38653C3441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3" name="Text Box 6942">
          <a:extLst>
            <a:ext uri="{FF2B5EF4-FFF2-40B4-BE49-F238E27FC236}">
              <a16:creationId xmlns:a16="http://schemas.microsoft.com/office/drawing/2014/main" id="{63AA703C-A8E4-4947-8F4D-F32DB88C201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4" name="Text Box 6942">
          <a:extLst>
            <a:ext uri="{FF2B5EF4-FFF2-40B4-BE49-F238E27FC236}">
              <a16:creationId xmlns:a16="http://schemas.microsoft.com/office/drawing/2014/main" id="{EF03CFC8-B3FE-43DE-AA0F-C7E8D0BCE3B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5" name="Text Box 6942">
          <a:extLst>
            <a:ext uri="{FF2B5EF4-FFF2-40B4-BE49-F238E27FC236}">
              <a16:creationId xmlns:a16="http://schemas.microsoft.com/office/drawing/2014/main" id="{0AC507DA-A9C8-4CC4-B301-2EEE40A0E912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6" name="Text Box 6942">
          <a:extLst>
            <a:ext uri="{FF2B5EF4-FFF2-40B4-BE49-F238E27FC236}">
              <a16:creationId xmlns:a16="http://schemas.microsoft.com/office/drawing/2014/main" id="{FB6A6463-4FF6-4C6F-AB35-EA9D38D2375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17" name="Text Box 6942">
          <a:extLst>
            <a:ext uri="{FF2B5EF4-FFF2-40B4-BE49-F238E27FC236}">
              <a16:creationId xmlns:a16="http://schemas.microsoft.com/office/drawing/2014/main" id="{DE9EB971-F4B6-47EE-A66F-6A9CD2FF7F44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495111</xdr:rowOff>
    </xdr:to>
    <xdr:sp macro="" textlink="">
      <xdr:nvSpPr>
        <xdr:cNvPr id="618" name="Text Box 6942">
          <a:extLst>
            <a:ext uri="{FF2B5EF4-FFF2-40B4-BE49-F238E27FC236}">
              <a16:creationId xmlns:a16="http://schemas.microsoft.com/office/drawing/2014/main" id="{EDDFD6CA-57EF-4E24-9D18-18C5581B201B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82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5</xdr:row>
      <xdr:rowOff>0</xdr:rowOff>
    </xdr:from>
    <xdr:to>
      <xdr:col>2</xdr:col>
      <xdr:colOff>83820</xdr:colOff>
      <xdr:row>6</xdr:row>
      <xdr:rowOff>485586</xdr:rowOff>
    </xdr:to>
    <xdr:sp macro="" textlink="">
      <xdr:nvSpPr>
        <xdr:cNvPr id="619" name="Text Box 6942">
          <a:extLst>
            <a:ext uri="{FF2B5EF4-FFF2-40B4-BE49-F238E27FC236}">
              <a16:creationId xmlns:a16="http://schemas.microsoft.com/office/drawing/2014/main" id="{5BC3D225-60A2-45D9-87B1-AFC75259995E}"/>
            </a:ext>
          </a:extLst>
        </xdr:cNvPr>
        <xdr:cNvSpPr txBox="1">
          <a:spLocks noChangeArrowheads="1"/>
        </xdr:cNvSpPr>
      </xdr:nvSpPr>
      <xdr:spPr bwMode="auto">
        <a:xfrm>
          <a:off x="1346835" y="2834640"/>
          <a:ext cx="85725" cy="81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20" name="Text Box 6942">
          <a:extLst>
            <a:ext uri="{FF2B5EF4-FFF2-40B4-BE49-F238E27FC236}">
              <a16:creationId xmlns:a16="http://schemas.microsoft.com/office/drawing/2014/main" id="{F4F3C4DF-5EB5-40AC-AA1E-E89C2A868EBE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21" name="Text Box 6942">
          <a:extLst>
            <a:ext uri="{FF2B5EF4-FFF2-40B4-BE49-F238E27FC236}">
              <a16:creationId xmlns:a16="http://schemas.microsoft.com/office/drawing/2014/main" id="{09992453-C703-41F5-AC17-D09835E27BB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22" name="Text Box 6942">
          <a:extLst>
            <a:ext uri="{FF2B5EF4-FFF2-40B4-BE49-F238E27FC236}">
              <a16:creationId xmlns:a16="http://schemas.microsoft.com/office/drawing/2014/main" id="{0A25977C-18AE-4A8B-972F-527EC1FD253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23" name="Text Box 6942">
          <a:extLst>
            <a:ext uri="{FF2B5EF4-FFF2-40B4-BE49-F238E27FC236}">
              <a16:creationId xmlns:a16="http://schemas.microsoft.com/office/drawing/2014/main" id="{C99DF376-916D-4E79-AF15-B6304BAA9A0A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624" name="Text Box 6942">
          <a:extLst>
            <a:ext uri="{FF2B5EF4-FFF2-40B4-BE49-F238E27FC236}">
              <a16:creationId xmlns:a16="http://schemas.microsoft.com/office/drawing/2014/main" id="{376EF3DE-3C2D-4F92-8AA8-3DC9F7A3632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25" name="Text Box 6942">
          <a:extLst>
            <a:ext uri="{FF2B5EF4-FFF2-40B4-BE49-F238E27FC236}">
              <a16:creationId xmlns:a16="http://schemas.microsoft.com/office/drawing/2014/main" id="{95D09B2B-AF0D-4523-B81A-196157EDC32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26" name="Text Box 6942">
          <a:extLst>
            <a:ext uri="{FF2B5EF4-FFF2-40B4-BE49-F238E27FC236}">
              <a16:creationId xmlns:a16="http://schemas.microsoft.com/office/drawing/2014/main" id="{920D69CF-612B-4181-A65D-0D0D36AEFDF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27" name="Text Box 6942">
          <a:extLst>
            <a:ext uri="{FF2B5EF4-FFF2-40B4-BE49-F238E27FC236}">
              <a16:creationId xmlns:a16="http://schemas.microsoft.com/office/drawing/2014/main" id="{2749BED8-C839-4D4E-A0BE-3735801D07A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28" name="Text Box 6942">
          <a:extLst>
            <a:ext uri="{FF2B5EF4-FFF2-40B4-BE49-F238E27FC236}">
              <a16:creationId xmlns:a16="http://schemas.microsoft.com/office/drawing/2014/main" id="{B12311DE-9E4F-4499-BC64-7AC12A9BBA3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29" name="Text Box 6942">
          <a:extLst>
            <a:ext uri="{FF2B5EF4-FFF2-40B4-BE49-F238E27FC236}">
              <a16:creationId xmlns:a16="http://schemas.microsoft.com/office/drawing/2014/main" id="{B026A7AA-E7A1-4F46-9838-69D7876CB93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495113</xdr:rowOff>
    </xdr:to>
    <xdr:sp macro="" textlink="">
      <xdr:nvSpPr>
        <xdr:cNvPr id="630" name="Text Box 6942">
          <a:extLst>
            <a:ext uri="{FF2B5EF4-FFF2-40B4-BE49-F238E27FC236}">
              <a16:creationId xmlns:a16="http://schemas.microsoft.com/office/drawing/2014/main" id="{6710CF69-F692-4106-9437-83577368D055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485588</xdr:rowOff>
    </xdr:to>
    <xdr:sp macro="" textlink="">
      <xdr:nvSpPr>
        <xdr:cNvPr id="631" name="Text Box 6942">
          <a:extLst>
            <a:ext uri="{FF2B5EF4-FFF2-40B4-BE49-F238E27FC236}">
              <a16:creationId xmlns:a16="http://schemas.microsoft.com/office/drawing/2014/main" id="{535E1600-A69C-472F-8305-905C373E027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2" name="Text Box 6942">
          <a:extLst>
            <a:ext uri="{FF2B5EF4-FFF2-40B4-BE49-F238E27FC236}">
              <a16:creationId xmlns:a16="http://schemas.microsoft.com/office/drawing/2014/main" id="{E9CB9E38-D5FB-46C1-B466-800CE45604A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3" name="Text Box 6942">
          <a:extLst>
            <a:ext uri="{FF2B5EF4-FFF2-40B4-BE49-F238E27FC236}">
              <a16:creationId xmlns:a16="http://schemas.microsoft.com/office/drawing/2014/main" id="{880E539A-7BD0-4B52-8E6D-3F509140650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4" name="Text Box 6942">
          <a:extLst>
            <a:ext uri="{FF2B5EF4-FFF2-40B4-BE49-F238E27FC236}">
              <a16:creationId xmlns:a16="http://schemas.microsoft.com/office/drawing/2014/main" id="{AEC84785-1359-4CCB-B60E-8C856CBC43B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5" name="Text Box 6942">
          <a:extLst>
            <a:ext uri="{FF2B5EF4-FFF2-40B4-BE49-F238E27FC236}">
              <a16:creationId xmlns:a16="http://schemas.microsoft.com/office/drawing/2014/main" id="{2E4069EC-CAFF-4DB9-990C-8E880A7A539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6" name="Text Box 6942">
          <a:extLst>
            <a:ext uri="{FF2B5EF4-FFF2-40B4-BE49-F238E27FC236}">
              <a16:creationId xmlns:a16="http://schemas.microsoft.com/office/drawing/2014/main" id="{C8AF29A7-E184-420E-954C-6D249A9A887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7" name="Text Box 6942">
          <a:extLst>
            <a:ext uri="{FF2B5EF4-FFF2-40B4-BE49-F238E27FC236}">
              <a16:creationId xmlns:a16="http://schemas.microsoft.com/office/drawing/2014/main" id="{85F5E81B-D7FB-4CF8-8E8B-E1CA0DC8FB1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8" name="Text Box 6942">
          <a:extLst>
            <a:ext uri="{FF2B5EF4-FFF2-40B4-BE49-F238E27FC236}">
              <a16:creationId xmlns:a16="http://schemas.microsoft.com/office/drawing/2014/main" id="{848D4363-E8D4-4864-BC45-1980E047E18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39" name="Text Box 6942">
          <a:extLst>
            <a:ext uri="{FF2B5EF4-FFF2-40B4-BE49-F238E27FC236}">
              <a16:creationId xmlns:a16="http://schemas.microsoft.com/office/drawing/2014/main" id="{6300A065-3140-43A1-9656-7A075083B40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0" name="Text Box 6942">
          <a:extLst>
            <a:ext uri="{FF2B5EF4-FFF2-40B4-BE49-F238E27FC236}">
              <a16:creationId xmlns:a16="http://schemas.microsoft.com/office/drawing/2014/main" id="{21C85402-64F6-401D-B959-83602D96C03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1" name="Text Box 6942">
          <a:extLst>
            <a:ext uri="{FF2B5EF4-FFF2-40B4-BE49-F238E27FC236}">
              <a16:creationId xmlns:a16="http://schemas.microsoft.com/office/drawing/2014/main" id="{39BB7FD7-9C42-411E-A147-7A451093670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495113</xdr:rowOff>
    </xdr:to>
    <xdr:sp macro="" textlink="">
      <xdr:nvSpPr>
        <xdr:cNvPr id="642" name="Text Box 6942">
          <a:extLst>
            <a:ext uri="{FF2B5EF4-FFF2-40B4-BE49-F238E27FC236}">
              <a16:creationId xmlns:a16="http://schemas.microsoft.com/office/drawing/2014/main" id="{388E1C64-953C-44C0-8375-EAE881DC31E7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485588</xdr:rowOff>
    </xdr:to>
    <xdr:sp macro="" textlink="">
      <xdr:nvSpPr>
        <xdr:cNvPr id="643" name="Text Box 6942">
          <a:extLst>
            <a:ext uri="{FF2B5EF4-FFF2-40B4-BE49-F238E27FC236}">
              <a16:creationId xmlns:a16="http://schemas.microsoft.com/office/drawing/2014/main" id="{CB644FE4-66C7-4F67-9FCC-3E07F944691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4" name="Text Box 6942">
          <a:extLst>
            <a:ext uri="{FF2B5EF4-FFF2-40B4-BE49-F238E27FC236}">
              <a16:creationId xmlns:a16="http://schemas.microsoft.com/office/drawing/2014/main" id="{8CDBCBD8-2474-4EE6-98F7-9384ECA7416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5" name="Text Box 6942">
          <a:extLst>
            <a:ext uri="{FF2B5EF4-FFF2-40B4-BE49-F238E27FC236}">
              <a16:creationId xmlns:a16="http://schemas.microsoft.com/office/drawing/2014/main" id="{D91C8180-D87A-4C99-9DFF-9B25B69F441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6" name="Text Box 6942">
          <a:extLst>
            <a:ext uri="{FF2B5EF4-FFF2-40B4-BE49-F238E27FC236}">
              <a16:creationId xmlns:a16="http://schemas.microsoft.com/office/drawing/2014/main" id="{D5098DA8-F94A-4AA2-843C-4DF44EE3318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7" name="Text Box 6942">
          <a:extLst>
            <a:ext uri="{FF2B5EF4-FFF2-40B4-BE49-F238E27FC236}">
              <a16:creationId xmlns:a16="http://schemas.microsoft.com/office/drawing/2014/main" id="{3C1745E4-4804-40DC-AAD7-D392DD06BE6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8" name="Text Box 6942">
          <a:extLst>
            <a:ext uri="{FF2B5EF4-FFF2-40B4-BE49-F238E27FC236}">
              <a16:creationId xmlns:a16="http://schemas.microsoft.com/office/drawing/2014/main" id="{947C9DA2-562A-4C28-B93C-346D24F2972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49" name="Text Box 6942">
          <a:extLst>
            <a:ext uri="{FF2B5EF4-FFF2-40B4-BE49-F238E27FC236}">
              <a16:creationId xmlns:a16="http://schemas.microsoft.com/office/drawing/2014/main" id="{282BA0ED-72F7-4510-BA69-1269FFD85D9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0" name="Text Box 6942">
          <a:extLst>
            <a:ext uri="{FF2B5EF4-FFF2-40B4-BE49-F238E27FC236}">
              <a16:creationId xmlns:a16="http://schemas.microsoft.com/office/drawing/2014/main" id="{9B90371E-04B8-40AE-B653-F50CC92BAA1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1" name="Text Box 6942">
          <a:extLst>
            <a:ext uri="{FF2B5EF4-FFF2-40B4-BE49-F238E27FC236}">
              <a16:creationId xmlns:a16="http://schemas.microsoft.com/office/drawing/2014/main" id="{A67EDEB9-E5E4-4C8D-86BE-A14F2F44DF2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2" name="Text Box 6942">
          <a:extLst>
            <a:ext uri="{FF2B5EF4-FFF2-40B4-BE49-F238E27FC236}">
              <a16:creationId xmlns:a16="http://schemas.microsoft.com/office/drawing/2014/main" id="{37C1D1BD-0D63-4DB6-8E11-4B4ADB2AD35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3" name="Text Box 6942">
          <a:extLst>
            <a:ext uri="{FF2B5EF4-FFF2-40B4-BE49-F238E27FC236}">
              <a16:creationId xmlns:a16="http://schemas.microsoft.com/office/drawing/2014/main" id="{DE4D0A7C-A6E8-4BA6-8DF1-6A016D5BD9E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473340</xdr:rowOff>
    </xdr:to>
    <xdr:sp macro="" textlink="">
      <xdr:nvSpPr>
        <xdr:cNvPr id="654" name="Text Box 6942">
          <a:extLst>
            <a:ext uri="{FF2B5EF4-FFF2-40B4-BE49-F238E27FC236}">
              <a16:creationId xmlns:a16="http://schemas.microsoft.com/office/drawing/2014/main" id="{2FE4EF83-08A5-4FFD-B8CF-033BBB6F2B5D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463815</xdr:rowOff>
    </xdr:to>
    <xdr:sp macro="" textlink="">
      <xdr:nvSpPr>
        <xdr:cNvPr id="655" name="Text Box 6942">
          <a:extLst>
            <a:ext uri="{FF2B5EF4-FFF2-40B4-BE49-F238E27FC236}">
              <a16:creationId xmlns:a16="http://schemas.microsoft.com/office/drawing/2014/main" id="{EA1FE29F-42C1-4CAD-BF38-C2D4309C83CC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6" name="Text Box 6942">
          <a:extLst>
            <a:ext uri="{FF2B5EF4-FFF2-40B4-BE49-F238E27FC236}">
              <a16:creationId xmlns:a16="http://schemas.microsoft.com/office/drawing/2014/main" id="{B7A79960-F6DB-4A70-8F93-6ACB0E06FBF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7" name="Text Box 6942">
          <a:extLst>
            <a:ext uri="{FF2B5EF4-FFF2-40B4-BE49-F238E27FC236}">
              <a16:creationId xmlns:a16="http://schemas.microsoft.com/office/drawing/2014/main" id="{9A208AB4-B0BC-4396-8CB1-14458AA6D1D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8" name="Text Box 6942">
          <a:extLst>
            <a:ext uri="{FF2B5EF4-FFF2-40B4-BE49-F238E27FC236}">
              <a16:creationId xmlns:a16="http://schemas.microsoft.com/office/drawing/2014/main" id="{E915FA4E-3AE3-4220-8038-F94A5AC8416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59" name="Text Box 6942">
          <a:extLst>
            <a:ext uri="{FF2B5EF4-FFF2-40B4-BE49-F238E27FC236}">
              <a16:creationId xmlns:a16="http://schemas.microsoft.com/office/drawing/2014/main" id="{668996B0-6EF7-4368-A70E-497EE621406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0" name="Text Box 6942">
          <a:extLst>
            <a:ext uri="{FF2B5EF4-FFF2-40B4-BE49-F238E27FC236}">
              <a16:creationId xmlns:a16="http://schemas.microsoft.com/office/drawing/2014/main" id="{D7514DEE-19B3-48D1-BBD8-90321203FD5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1" name="Text Box 6942">
          <a:extLst>
            <a:ext uri="{FF2B5EF4-FFF2-40B4-BE49-F238E27FC236}">
              <a16:creationId xmlns:a16="http://schemas.microsoft.com/office/drawing/2014/main" id="{0AFED7F2-A885-4C80-A4B4-5DB2EEC90A5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2" name="Text Box 6942">
          <a:extLst>
            <a:ext uri="{FF2B5EF4-FFF2-40B4-BE49-F238E27FC236}">
              <a16:creationId xmlns:a16="http://schemas.microsoft.com/office/drawing/2014/main" id="{0767AAFD-291F-487E-ACD8-9CFAAB4CA07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3" name="Text Box 6942">
          <a:extLst>
            <a:ext uri="{FF2B5EF4-FFF2-40B4-BE49-F238E27FC236}">
              <a16:creationId xmlns:a16="http://schemas.microsoft.com/office/drawing/2014/main" id="{A5BA3984-0AF3-41F8-A688-49EE5CB2207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4" name="Text Box 6942">
          <a:extLst>
            <a:ext uri="{FF2B5EF4-FFF2-40B4-BE49-F238E27FC236}">
              <a16:creationId xmlns:a16="http://schemas.microsoft.com/office/drawing/2014/main" id="{CCAA9E27-A77D-4634-878C-04CBC777095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5" name="Text Box 6942">
          <a:extLst>
            <a:ext uri="{FF2B5EF4-FFF2-40B4-BE49-F238E27FC236}">
              <a16:creationId xmlns:a16="http://schemas.microsoft.com/office/drawing/2014/main" id="{52481700-E7CD-4E10-A38A-E4A6B1FCE05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473340</xdr:rowOff>
    </xdr:to>
    <xdr:sp macro="" textlink="">
      <xdr:nvSpPr>
        <xdr:cNvPr id="666" name="Text Box 6942">
          <a:extLst>
            <a:ext uri="{FF2B5EF4-FFF2-40B4-BE49-F238E27FC236}">
              <a16:creationId xmlns:a16="http://schemas.microsoft.com/office/drawing/2014/main" id="{D97E9D80-C18A-4289-9345-91B422E656D8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463815</xdr:rowOff>
    </xdr:to>
    <xdr:sp macro="" textlink="">
      <xdr:nvSpPr>
        <xdr:cNvPr id="667" name="Text Box 6942">
          <a:extLst>
            <a:ext uri="{FF2B5EF4-FFF2-40B4-BE49-F238E27FC236}">
              <a16:creationId xmlns:a16="http://schemas.microsoft.com/office/drawing/2014/main" id="{A322B5CA-F58B-4916-8831-02440171AC6C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8" name="Text Box 6942">
          <a:extLst>
            <a:ext uri="{FF2B5EF4-FFF2-40B4-BE49-F238E27FC236}">
              <a16:creationId xmlns:a16="http://schemas.microsoft.com/office/drawing/2014/main" id="{714DD0F0-C8B3-4820-9C95-4776199FF25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69" name="Text Box 6942">
          <a:extLst>
            <a:ext uri="{FF2B5EF4-FFF2-40B4-BE49-F238E27FC236}">
              <a16:creationId xmlns:a16="http://schemas.microsoft.com/office/drawing/2014/main" id="{7D44F80A-C459-471B-9904-E895EBAD7AB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0" name="Text Box 6942">
          <a:extLst>
            <a:ext uri="{FF2B5EF4-FFF2-40B4-BE49-F238E27FC236}">
              <a16:creationId xmlns:a16="http://schemas.microsoft.com/office/drawing/2014/main" id="{691B1548-CBB5-43B7-A0D9-0B25BC28ACF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1" name="Text Box 6942">
          <a:extLst>
            <a:ext uri="{FF2B5EF4-FFF2-40B4-BE49-F238E27FC236}">
              <a16:creationId xmlns:a16="http://schemas.microsoft.com/office/drawing/2014/main" id="{4FDFF61D-823C-42A9-AC25-75BBDAE6A31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2" name="Text Box 6942">
          <a:extLst>
            <a:ext uri="{FF2B5EF4-FFF2-40B4-BE49-F238E27FC236}">
              <a16:creationId xmlns:a16="http://schemas.microsoft.com/office/drawing/2014/main" id="{7032EA34-E7FF-4C0B-AF7A-CEC094CBF94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3" name="Text Box 6942">
          <a:extLst>
            <a:ext uri="{FF2B5EF4-FFF2-40B4-BE49-F238E27FC236}">
              <a16:creationId xmlns:a16="http://schemas.microsoft.com/office/drawing/2014/main" id="{B883102B-1C61-4137-B5EB-76BA2849E5B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4" name="Text Box 6942">
          <a:extLst>
            <a:ext uri="{FF2B5EF4-FFF2-40B4-BE49-F238E27FC236}">
              <a16:creationId xmlns:a16="http://schemas.microsoft.com/office/drawing/2014/main" id="{5F2C0A14-07D3-4D46-9E78-42EC8DFA0DA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5" name="Text Box 6942">
          <a:extLst>
            <a:ext uri="{FF2B5EF4-FFF2-40B4-BE49-F238E27FC236}">
              <a16:creationId xmlns:a16="http://schemas.microsoft.com/office/drawing/2014/main" id="{0FDFEC97-CF6D-46FC-978F-19B791E205F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6" name="Text Box 6942">
          <a:extLst>
            <a:ext uri="{FF2B5EF4-FFF2-40B4-BE49-F238E27FC236}">
              <a16:creationId xmlns:a16="http://schemas.microsoft.com/office/drawing/2014/main" id="{3E7C9530-E85E-4034-8AC1-B1635039AF4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77" name="Text Box 6942">
          <a:extLst>
            <a:ext uri="{FF2B5EF4-FFF2-40B4-BE49-F238E27FC236}">
              <a16:creationId xmlns:a16="http://schemas.microsoft.com/office/drawing/2014/main" id="{7A96D15F-27BB-4780-B5A8-0712A8FB994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495112</xdr:rowOff>
    </xdr:to>
    <xdr:sp macro="" textlink="">
      <xdr:nvSpPr>
        <xdr:cNvPr id="678" name="Text Box 6942">
          <a:extLst>
            <a:ext uri="{FF2B5EF4-FFF2-40B4-BE49-F238E27FC236}">
              <a16:creationId xmlns:a16="http://schemas.microsoft.com/office/drawing/2014/main" id="{DE690445-A284-4BC2-98FB-F5942116F97F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485587</xdr:rowOff>
    </xdr:to>
    <xdr:sp macro="" textlink="">
      <xdr:nvSpPr>
        <xdr:cNvPr id="679" name="Text Box 6942">
          <a:extLst>
            <a:ext uri="{FF2B5EF4-FFF2-40B4-BE49-F238E27FC236}">
              <a16:creationId xmlns:a16="http://schemas.microsoft.com/office/drawing/2014/main" id="{D12C7068-C9AD-4B95-8CD1-804CE0129908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0" name="Text Box 6942">
          <a:extLst>
            <a:ext uri="{FF2B5EF4-FFF2-40B4-BE49-F238E27FC236}">
              <a16:creationId xmlns:a16="http://schemas.microsoft.com/office/drawing/2014/main" id="{6F1E25D1-5F20-46E2-97B0-2E19658C636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1" name="Text Box 6942">
          <a:extLst>
            <a:ext uri="{FF2B5EF4-FFF2-40B4-BE49-F238E27FC236}">
              <a16:creationId xmlns:a16="http://schemas.microsoft.com/office/drawing/2014/main" id="{B32BE8C5-545A-488F-8A21-F945A9A001B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2" name="Text Box 6942">
          <a:extLst>
            <a:ext uri="{FF2B5EF4-FFF2-40B4-BE49-F238E27FC236}">
              <a16:creationId xmlns:a16="http://schemas.microsoft.com/office/drawing/2014/main" id="{1A6B861F-76E7-4391-A375-F1A3D159051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3" name="Text Box 6942">
          <a:extLst>
            <a:ext uri="{FF2B5EF4-FFF2-40B4-BE49-F238E27FC236}">
              <a16:creationId xmlns:a16="http://schemas.microsoft.com/office/drawing/2014/main" id="{CFA7DE03-C731-4048-A357-33705E64CB8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4" name="Text Box 6942">
          <a:extLst>
            <a:ext uri="{FF2B5EF4-FFF2-40B4-BE49-F238E27FC236}">
              <a16:creationId xmlns:a16="http://schemas.microsoft.com/office/drawing/2014/main" id="{3AA4BA93-F970-4171-8266-CD6F33DFAD9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5" name="Text Box 6942">
          <a:extLst>
            <a:ext uri="{FF2B5EF4-FFF2-40B4-BE49-F238E27FC236}">
              <a16:creationId xmlns:a16="http://schemas.microsoft.com/office/drawing/2014/main" id="{C90DF555-DCA5-4515-A641-32FCDD651BD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6" name="Text Box 6942">
          <a:extLst>
            <a:ext uri="{FF2B5EF4-FFF2-40B4-BE49-F238E27FC236}">
              <a16:creationId xmlns:a16="http://schemas.microsoft.com/office/drawing/2014/main" id="{A5F3D0C1-CB62-471E-B9EB-434C32543BF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7" name="Text Box 6942">
          <a:extLst>
            <a:ext uri="{FF2B5EF4-FFF2-40B4-BE49-F238E27FC236}">
              <a16:creationId xmlns:a16="http://schemas.microsoft.com/office/drawing/2014/main" id="{A4929A45-D3B8-4C2B-A115-752EBCD928F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8" name="Text Box 6942">
          <a:extLst>
            <a:ext uri="{FF2B5EF4-FFF2-40B4-BE49-F238E27FC236}">
              <a16:creationId xmlns:a16="http://schemas.microsoft.com/office/drawing/2014/main" id="{75FD8F31-428B-41E8-BA09-544DCBDDF27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89" name="Text Box 6942">
          <a:extLst>
            <a:ext uri="{FF2B5EF4-FFF2-40B4-BE49-F238E27FC236}">
              <a16:creationId xmlns:a16="http://schemas.microsoft.com/office/drawing/2014/main" id="{46179D17-7AF3-452B-A6E9-E0D1E983689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495112</xdr:rowOff>
    </xdr:to>
    <xdr:sp macro="" textlink="">
      <xdr:nvSpPr>
        <xdr:cNvPr id="690" name="Text Box 6942">
          <a:extLst>
            <a:ext uri="{FF2B5EF4-FFF2-40B4-BE49-F238E27FC236}">
              <a16:creationId xmlns:a16="http://schemas.microsoft.com/office/drawing/2014/main" id="{D7C49DB8-6799-4D9C-8FE9-BC977B8CADAC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485587</xdr:rowOff>
    </xdr:to>
    <xdr:sp macro="" textlink="">
      <xdr:nvSpPr>
        <xdr:cNvPr id="691" name="Text Box 6942">
          <a:extLst>
            <a:ext uri="{FF2B5EF4-FFF2-40B4-BE49-F238E27FC236}">
              <a16:creationId xmlns:a16="http://schemas.microsoft.com/office/drawing/2014/main" id="{2A30B850-0561-4A71-8A14-80D523AC2344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2" name="Text Box 6942">
          <a:extLst>
            <a:ext uri="{FF2B5EF4-FFF2-40B4-BE49-F238E27FC236}">
              <a16:creationId xmlns:a16="http://schemas.microsoft.com/office/drawing/2014/main" id="{6D12A4EB-F55A-4C8D-B513-D05D9FB6EDF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3" name="Text Box 6942">
          <a:extLst>
            <a:ext uri="{FF2B5EF4-FFF2-40B4-BE49-F238E27FC236}">
              <a16:creationId xmlns:a16="http://schemas.microsoft.com/office/drawing/2014/main" id="{076ED0FF-C0C8-4F91-86BD-9A2086266E5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4" name="Text Box 6942">
          <a:extLst>
            <a:ext uri="{FF2B5EF4-FFF2-40B4-BE49-F238E27FC236}">
              <a16:creationId xmlns:a16="http://schemas.microsoft.com/office/drawing/2014/main" id="{C24BBE27-B382-4967-B06E-1A0C71281D5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5" name="Text Box 6942">
          <a:extLst>
            <a:ext uri="{FF2B5EF4-FFF2-40B4-BE49-F238E27FC236}">
              <a16:creationId xmlns:a16="http://schemas.microsoft.com/office/drawing/2014/main" id="{F6F47997-9291-438E-B6A9-6ED18B8B499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6" name="Text Box 6942">
          <a:extLst>
            <a:ext uri="{FF2B5EF4-FFF2-40B4-BE49-F238E27FC236}">
              <a16:creationId xmlns:a16="http://schemas.microsoft.com/office/drawing/2014/main" id="{4BB3FE66-8839-4C42-8186-CC435E9935E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7" name="Text Box 6942">
          <a:extLst>
            <a:ext uri="{FF2B5EF4-FFF2-40B4-BE49-F238E27FC236}">
              <a16:creationId xmlns:a16="http://schemas.microsoft.com/office/drawing/2014/main" id="{485AFC0B-328D-4268-B620-051D15C4464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8" name="Text Box 6942">
          <a:extLst>
            <a:ext uri="{FF2B5EF4-FFF2-40B4-BE49-F238E27FC236}">
              <a16:creationId xmlns:a16="http://schemas.microsoft.com/office/drawing/2014/main" id="{12C0DD06-17CB-4499-9DD7-BF229AC9CF2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699" name="Text Box 6942">
          <a:extLst>
            <a:ext uri="{FF2B5EF4-FFF2-40B4-BE49-F238E27FC236}">
              <a16:creationId xmlns:a16="http://schemas.microsoft.com/office/drawing/2014/main" id="{57997C43-C995-4F72-971B-67C5A1234CE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0" name="Text Box 6942">
          <a:extLst>
            <a:ext uri="{FF2B5EF4-FFF2-40B4-BE49-F238E27FC236}">
              <a16:creationId xmlns:a16="http://schemas.microsoft.com/office/drawing/2014/main" id="{CB34D5F4-1E40-4AC5-9095-BB80909FFDE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1" name="Text Box 6942">
          <a:extLst>
            <a:ext uri="{FF2B5EF4-FFF2-40B4-BE49-F238E27FC236}">
              <a16:creationId xmlns:a16="http://schemas.microsoft.com/office/drawing/2014/main" id="{48915166-AE67-4C5D-B3B2-8AC5450E054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495114</xdr:rowOff>
    </xdr:to>
    <xdr:sp macro="" textlink="">
      <xdr:nvSpPr>
        <xdr:cNvPr id="702" name="Text Box 6942">
          <a:extLst>
            <a:ext uri="{FF2B5EF4-FFF2-40B4-BE49-F238E27FC236}">
              <a16:creationId xmlns:a16="http://schemas.microsoft.com/office/drawing/2014/main" id="{B5E2FDBE-DE0F-4C0A-88F6-5B286C2A560E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485589</xdr:rowOff>
    </xdr:to>
    <xdr:sp macro="" textlink="">
      <xdr:nvSpPr>
        <xdr:cNvPr id="703" name="Text Box 6942">
          <a:extLst>
            <a:ext uri="{FF2B5EF4-FFF2-40B4-BE49-F238E27FC236}">
              <a16:creationId xmlns:a16="http://schemas.microsoft.com/office/drawing/2014/main" id="{749AF23D-90BF-4597-9F77-8D10FF60CED9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4" name="Text Box 6942">
          <a:extLst>
            <a:ext uri="{FF2B5EF4-FFF2-40B4-BE49-F238E27FC236}">
              <a16:creationId xmlns:a16="http://schemas.microsoft.com/office/drawing/2014/main" id="{2DB9DC2D-1680-4B85-B3A6-83ADED0E087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5" name="Text Box 6942">
          <a:extLst>
            <a:ext uri="{FF2B5EF4-FFF2-40B4-BE49-F238E27FC236}">
              <a16:creationId xmlns:a16="http://schemas.microsoft.com/office/drawing/2014/main" id="{C17969F6-C856-4A28-8115-FB170CFF5A6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6" name="Text Box 6942">
          <a:extLst>
            <a:ext uri="{FF2B5EF4-FFF2-40B4-BE49-F238E27FC236}">
              <a16:creationId xmlns:a16="http://schemas.microsoft.com/office/drawing/2014/main" id="{BF66662C-C272-487A-AF97-89886556524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7" name="Text Box 6942">
          <a:extLst>
            <a:ext uri="{FF2B5EF4-FFF2-40B4-BE49-F238E27FC236}">
              <a16:creationId xmlns:a16="http://schemas.microsoft.com/office/drawing/2014/main" id="{7E511D24-0C66-4050-B486-A3C2760063B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8" name="Text Box 6942">
          <a:extLst>
            <a:ext uri="{FF2B5EF4-FFF2-40B4-BE49-F238E27FC236}">
              <a16:creationId xmlns:a16="http://schemas.microsoft.com/office/drawing/2014/main" id="{2ECC9F0E-D1A2-404C-8BFB-F69999C365A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09" name="Text Box 6942">
          <a:extLst>
            <a:ext uri="{FF2B5EF4-FFF2-40B4-BE49-F238E27FC236}">
              <a16:creationId xmlns:a16="http://schemas.microsoft.com/office/drawing/2014/main" id="{9D2DE584-9EB9-4B6C-B7C2-95A7E77DEF4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0" name="Text Box 6942">
          <a:extLst>
            <a:ext uri="{FF2B5EF4-FFF2-40B4-BE49-F238E27FC236}">
              <a16:creationId xmlns:a16="http://schemas.microsoft.com/office/drawing/2014/main" id="{641E0596-14FB-46CD-A2F7-5F7E21138CC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1" name="Text Box 6942">
          <a:extLst>
            <a:ext uri="{FF2B5EF4-FFF2-40B4-BE49-F238E27FC236}">
              <a16:creationId xmlns:a16="http://schemas.microsoft.com/office/drawing/2014/main" id="{447034B3-3F29-41CC-AFEC-718B1898F5C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2" name="Text Box 6942">
          <a:extLst>
            <a:ext uri="{FF2B5EF4-FFF2-40B4-BE49-F238E27FC236}">
              <a16:creationId xmlns:a16="http://schemas.microsoft.com/office/drawing/2014/main" id="{00BE3853-DBB5-42EC-BC87-6484C1BF96F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3" name="Text Box 6942">
          <a:extLst>
            <a:ext uri="{FF2B5EF4-FFF2-40B4-BE49-F238E27FC236}">
              <a16:creationId xmlns:a16="http://schemas.microsoft.com/office/drawing/2014/main" id="{8D898C57-C77A-43A8-8431-CE092314FDB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495114</xdr:rowOff>
    </xdr:to>
    <xdr:sp macro="" textlink="">
      <xdr:nvSpPr>
        <xdr:cNvPr id="714" name="Text Box 6942">
          <a:extLst>
            <a:ext uri="{FF2B5EF4-FFF2-40B4-BE49-F238E27FC236}">
              <a16:creationId xmlns:a16="http://schemas.microsoft.com/office/drawing/2014/main" id="{9C48CE54-982B-411E-9294-2CADF5684107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485589</xdr:rowOff>
    </xdr:to>
    <xdr:sp macro="" textlink="">
      <xdr:nvSpPr>
        <xdr:cNvPr id="715" name="Text Box 6942">
          <a:extLst>
            <a:ext uri="{FF2B5EF4-FFF2-40B4-BE49-F238E27FC236}">
              <a16:creationId xmlns:a16="http://schemas.microsoft.com/office/drawing/2014/main" id="{356B2782-588A-4D1C-AAC9-2E0BD07B8F4A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6" name="Text Box 6942">
          <a:extLst>
            <a:ext uri="{FF2B5EF4-FFF2-40B4-BE49-F238E27FC236}">
              <a16:creationId xmlns:a16="http://schemas.microsoft.com/office/drawing/2014/main" id="{DD4B8FB7-DBE5-493E-998C-852C714CFB6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7" name="Text Box 6942">
          <a:extLst>
            <a:ext uri="{FF2B5EF4-FFF2-40B4-BE49-F238E27FC236}">
              <a16:creationId xmlns:a16="http://schemas.microsoft.com/office/drawing/2014/main" id="{A6E2390F-C230-49D0-94E2-55DA499F1F4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8" name="Text Box 6942">
          <a:extLst>
            <a:ext uri="{FF2B5EF4-FFF2-40B4-BE49-F238E27FC236}">
              <a16:creationId xmlns:a16="http://schemas.microsoft.com/office/drawing/2014/main" id="{98720A9E-5C00-4B57-AE9D-EDFCAB8BC7F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19" name="Text Box 6942">
          <a:extLst>
            <a:ext uri="{FF2B5EF4-FFF2-40B4-BE49-F238E27FC236}">
              <a16:creationId xmlns:a16="http://schemas.microsoft.com/office/drawing/2014/main" id="{FCC7DF81-D8D5-4F1D-8EB3-98589B42EBD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720" name="Text Box 6942">
          <a:extLst>
            <a:ext uri="{FF2B5EF4-FFF2-40B4-BE49-F238E27FC236}">
              <a16:creationId xmlns:a16="http://schemas.microsoft.com/office/drawing/2014/main" id="{99DC6FAE-AD1B-4CD6-984C-89E4EDF94CF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21" name="Text Box 6942">
          <a:extLst>
            <a:ext uri="{FF2B5EF4-FFF2-40B4-BE49-F238E27FC236}">
              <a16:creationId xmlns:a16="http://schemas.microsoft.com/office/drawing/2014/main" id="{9B50FCC9-BD60-47FE-86DF-525646CD4DD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22" name="Text Box 6942">
          <a:extLst>
            <a:ext uri="{FF2B5EF4-FFF2-40B4-BE49-F238E27FC236}">
              <a16:creationId xmlns:a16="http://schemas.microsoft.com/office/drawing/2014/main" id="{ECE1BEE7-AAE2-47FC-B7F7-2E802CFAC7D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23" name="Text Box 6942">
          <a:extLst>
            <a:ext uri="{FF2B5EF4-FFF2-40B4-BE49-F238E27FC236}">
              <a16:creationId xmlns:a16="http://schemas.microsoft.com/office/drawing/2014/main" id="{E589D365-BFA9-4CE5-9055-81D43370A99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24" name="Text Box 6942">
          <a:extLst>
            <a:ext uri="{FF2B5EF4-FFF2-40B4-BE49-F238E27FC236}">
              <a16:creationId xmlns:a16="http://schemas.microsoft.com/office/drawing/2014/main" id="{B8326D63-484D-4DF9-BD19-518B81C8D5D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379180</xdr:rowOff>
    </xdr:to>
    <xdr:sp macro="" textlink="">
      <xdr:nvSpPr>
        <xdr:cNvPr id="725" name="Text Box 6942">
          <a:extLst>
            <a:ext uri="{FF2B5EF4-FFF2-40B4-BE49-F238E27FC236}">
              <a16:creationId xmlns:a16="http://schemas.microsoft.com/office/drawing/2014/main" id="{1009423F-2A8C-4215-86D3-75305A97599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13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726" name="Text Box 6942">
          <a:extLst>
            <a:ext uri="{FF2B5EF4-FFF2-40B4-BE49-F238E27FC236}">
              <a16:creationId xmlns:a16="http://schemas.microsoft.com/office/drawing/2014/main" id="{84777591-B104-4CBC-88C7-AA8A4CE832F5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727" name="Text Box 6942">
          <a:extLst>
            <a:ext uri="{FF2B5EF4-FFF2-40B4-BE49-F238E27FC236}">
              <a16:creationId xmlns:a16="http://schemas.microsoft.com/office/drawing/2014/main" id="{0627B49C-0ED6-481E-805F-503C532219B2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28" name="Text Box 6942">
          <a:extLst>
            <a:ext uri="{FF2B5EF4-FFF2-40B4-BE49-F238E27FC236}">
              <a16:creationId xmlns:a16="http://schemas.microsoft.com/office/drawing/2014/main" id="{5C67E048-0525-4DFD-93C5-90475BC844D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29" name="Text Box 6942">
          <a:extLst>
            <a:ext uri="{FF2B5EF4-FFF2-40B4-BE49-F238E27FC236}">
              <a16:creationId xmlns:a16="http://schemas.microsoft.com/office/drawing/2014/main" id="{8C9C3250-7EB7-4016-A859-31AC5D65692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0" name="Text Box 6942">
          <a:extLst>
            <a:ext uri="{FF2B5EF4-FFF2-40B4-BE49-F238E27FC236}">
              <a16:creationId xmlns:a16="http://schemas.microsoft.com/office/drawing/2014/main" id="{0868992A-E3EA-4276-A1B9-24D23050F1D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1" name="Text Box 6942">
          <a:extLst>
            <a:ext uri="{FF2B5EF4-FFF2-40B4-BE49-F238E27FC236}">
              <a16:creationId xmlns:a16="http://schemas.microsoft.com/office/drawing/2014/main" id="{5745BEC4-3885-4523-8380-1C3020CED44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2" name="Text Box 6942">
          <a:extLst>
            <a:ext uri="{FF2B5EF4-FFF2-40B4-BE49-F238E27FC236}">
              <a16:creationId xmlns:a16="http://schemas.microsoft.com/office/drawing/2014/main" id="{EEE8ECC4-AF16-4082-80EB-FD9BA692D57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3" name="Text Box 6942">
          <a:extLst>
            <a:ext uri="{FF2B5EF4-FFF2-40B4-BE49-F238E27FC236}">
              <a16:creationId xmlns:a16="http://schemas.microsoft.com/office/drawing/2014/main" id="{1CD9D276-CBD6-4A85-8BE2-B13F8EC681E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4" name="Text Box 6942">
          <a:extLst>
            <a:ext uri="{FF2B5EF4-FFF2-40B4-BE49-F238E27FC236}">
              <a16:creationId xmlns:a16="http://schemas.microsoft.com/office/drawing/2014/main" id="{D504CE8D-64F4-43DF-97AB-EFFA103A2B1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5" name="Text Box 6942">
          <a:extLst>
            <a:ext uri="{FF2B5EF4-FFF2-40B4-BE49-F238E27FC236}">
              <a16:creationId xmlns:a16="http://schemas.microsoft.com/office/drawing/2014/main" id="{D8971B84-21D3-43E1-8001-4A13FDB2155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6" name="Text Box 6942">
          <a:extLst>
            <a:ext uri="{FF2B5EF4-FFF2-40B4-BE49-F238E27FC236}">
              <a16:creationId xmlns:a16="http://schemas.microsoft.com/office/drawing/2014/main" id="{FE242A5B-48B3-4468-8FDE-6BDDA515AA2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37" name="Text Box 6942">
          <a:extLst>
            <a:ext uri="{FF2B5EF4-FFF2-40B4-BE49-F238E27FC236}">
              <a16:creationId xmlns:a16="http://schemas.microsoft.com/office/drawing/2014/main" id="{4B0D105A-8114-4982-969D-FB779A29173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738" name="Text Box 6942">
          <a:extLst>
            <a:ext uri="{FF2B5EF4-FFF2-40B4-BE49-F238E27FC236}">
              <a16:creationId xmlns:a16="http://schemas.microsoft.com/office/drawing/2014/main" id="{F44A48C1-B325-48F7-A164-8181E9E899EA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739" name="Text Box 6942">
          <a:extLst>
            <a:ext uri="{FF2B5EF4-FFF2-40B4-BE49-F238E27FC236}">
              <a16:creationId xmlns:a16="http://schemas.microsoft.com/office/drawing/2014/main" id="{7A0D1BF0-C0E1-4A0E-B200-9164EAB95902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40" name="Text Box 6942">
          <a:extLst>
            <a:ext uri="{FF2B5EF4-FFF2-40B4-BE49-F238E27FC236}">
              <a16:creationId xmlns:a16="http://schemas.microsoft.com/office/drawing/2014/main" id="{9D4C6605-8B60-4723-BC9F-0DA6E0378BC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41" name="Text Box 6942">
          <a:extLst>
            <a:ext uri="{FF2B5EF4-FFF2-40B4-BE49-F238E27FC236}">
              <a16:creationId xmlns:a16="http://schemas.microsoft.com/office/drawing/2014/main" id="{CCAD0F8C-E2EF-48D7-80E0-8B8A5E91719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42" name="Text Box 6942">
          <a:extLst>
            <a:ext uri="{FF2B5EF4-FFF2-40B4-BE49-F238E27FC236}">
              <a16:creationId xmlns:a16="http://schemas.microsoft.com/office/drawing/2014/main" id="{C971C833-E957-44BD-A5EF-ADCE324202B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43" name="Text Box 6942">
          <a:extLst>
            <a:ext uri="{FF2B5EF4-FFF2-40B4-BE49-F238E27FC236}">
              <a16:creationId xmlns:a16="http://schemas.microsoft.com/office/drawing/2014/main" id="{B56AED99-721B-4BD8-AA69-586DD393466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44" name="Text Box 6942">
          <a:extLst>
            <a:ext uri="{FF2B5EF4-FFF2-40B4-BE49-F238E27FC236}">
              <a16:creationId xmlns:a16="http://schemas.microsoft.com/office/drawing/2014/main" id="{6617AEB4-D69F-4484-98BB-D07363BEE00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45" name="Text Box 6942">
          <a:extLst>
            <a:ext uri="{FF2B5EF4-FFF2-40B4-BE49-F238E27FC236}">
              <a16:creationId xmlns:a16="http://schemas.microsoft.com/office/drawing/2014/main" id="{AA59A32A-9E09-4C24-8AAF-2192CEB8788A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46" name="Text Box 6942">
          <a:extLst>
            <a:ext uri="{FF2B5EF4-FFF2-40B4-BE49-F238E27FC236}">
              <a16:creationId xmlns:a16="http://schemas.microsoft.com/office/drawing/2014/main" id="{70296288-D25F-4CD8-B770-E8967DCB9E04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47" name="Text Box 6942">
          <a:extLst>
            <a:ext uri="{FF2B5EF4-FFF2-40B4-BE49-F238E27FC236}">
              <a16:creationId xmlns:a16="http://schemas.microsoft.com/office/drawing/2014/main" id="{459141E7-753D-4B43-8D50-5823DB98994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48" name="Text Box 6942">
          <a:extLst>
            <a:ext uri="{FF2B5EF4-FFF2-40B4-BE49-F238E27FC236}">
              <a16:creationId xmlns:a16="http://schemas.microsoft.com/office/drawing/2014/main" id="{1B43288F-D211-4773-A17F-46AD5A192BE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49" name="Text Box 6942">
          <a:extLst>
            <a:ext uri="{FF2B5EF4-FFF2-40B4-BE49-F238E27FC236}">
              <a16:creationId xmlns:a16="http://schemas.microsoft.com/office/drawing/2014/main" id="{30BDF09A-8478-4CDF-8B0B-7777F528B5C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52" name="Text Box 6942">
          <a:extLst>
            <a:ext uri="{FF2B5EF4-FFF2-40B4-BE49-F238E27FC236}">
              <a16:creationId xmlns:a16="http://schemas.microsoft.com/office/drawing/2014/main" id="{D4CFE92A-0FEA-40ED-951F-0D5EE7C5250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53" name="Text Box 6942">
          <a:extLst>
            <a:ext uri="{FF2B5EF4-FFF2-40B4-BE49-F238E27FC236}">
              <a16:creationId xmlns:a16="http://schemas.microsoft.com/office/drawing/2014/main" id="{B26282D0-5BB4-4993-BF7F-CCC5433C75B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54" name="Text Box 6942">
          <a:extLst>
            <a:ext uri="{FF2B5EF4-FFF2-40B4-BE49-F238E27FC236}">
              <a16:creationId xmlns:a16="http://schemas.microsoft.com/office/drawing/2014/main" id="{1B0BCF9D-C225-42C6-B3DD-A7F467CABA3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55" name="Text Box 6942">
          <a:extLst>
            <a:ext uri="{FF2B5EF4-FFF2-40B4-BE49-F238E27FC236}">
              <a16:creationId xmlns:a16="http://schemas.microsoft.com/office/drawing/2014/main" id="{0C0D2CC5-250E-453B-A3FA-CAADDEC5AA4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6</xdr:row>
      <xdr:rowOff>504637</xdr:rowOff>
    </xdr:to>
    <xdr:sp macro="" textlink="">
      <xdr:nvSpPr>
        <xdr:cNvPr id="756" name="Text Box 6942">
          <a:extLst>
            <a:ext uri="{FF2B5EF4-FFF2-40B4-BE49-F238E27FC236}">
              <a16:creationId xmlns:a16="http://schemas.microsoft.com/office/drawing/2014/main" id="{E3734B1A-85C1-44BE-927C-4FF7D2786144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767" name="Text Box 6942">
          <a:extLst>
            <a:ext uri="{FF2B5EF4-FFF2-40B4-BE49-F238E27FC236}">
              <a16:creationId xmlns:a16="http://schemas.microsoft.com/office/drawing/2014/main" id="{AA047AFB-D2F9-47CD-B595-A500EC0536D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69" name="Text Box 6942">
          <a:extLst>
            <a:ext uri="{FF2B5EF4-FFF2-40B4-BE49-F238E27FC236}">
              <a16:creationId xmlns:a16="http://schemas.microsoft.com/office/drawing/2014/main" id="{5422EA7E-F952-44AC-A969-E8C93D643F4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0" name="Text Box 6942">
          <a:extLst>
            <a:ext uri="{FF2B5EF4-FFF2-40B4-BE49-F238E27FC236}">
              <a16:creationId xmlns:a16="http://schemas.microsoft.com/office/drawing/2014/main" id="{FD328BE9-AA30-4555-9EFD-A70893333C2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1" name="Text Box 6942">
          <a:extLst>
            <a:ext uri="{FF2B5EF4-FFF2-40B4-BE49-F238E27FC236}">
              <a16:creationId xmlns:a16="http://schemas.microsoft.com/office/drawing/2014/main" id="{F05E6F6B-5B66-4522-9249-DF44BF5A83D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2" name="Text Box 6942">
          <a:extLst>
            <a:ext uri="{FF2B5EF4-FFF2-40B4-BE49-F238E27FC236}">
              <a16:creationId xmlns:a16="http://schemas.microsoft.com/office/drawing/2014/main" id="{D4A09E1E-1C96-4F70-898A-7B1F7C823DF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3" name="Text Box 6942">
          <a:extLst>
            <a:ext uri="{FF2B5EF4-FFF2-40B4-BE49-F238E27FC236}">
              <a16:creationId xmlns:a16="http://schemas.microsoft.com/office/drawing/2014/main" id="{41419540-A249-43C2-BBE9-1D8B51D192A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774" name="Text Box 6942">
          <a:extLst>
            <a:ext uri="{FF2B5EF4-FFF2-40B4-BE49-F238E27FC236}">
              <a16:creationId xmlns:a16="http://schemas.microsoft.com/office/drawing/2014/main" id="{E2E8CA7B-BCFD-4E52-BEC3-6C723069D0F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775" name="Text Box 6942">
          <a:extLst>
            <a:ext uri="{FF2B5EF4-FFF2-40B4-BE49-F238E27FC236}">
              <a16:creationId xmlns:a16="http://schemas.microsoft.com/office/drawing/2014/main" id="{B47F70E2-82AD-4201-89F7-BD3608998D2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6" name="Text Box 6942">
          <a:extLst>
            <a:ext uri="{FF2B5EF4-FFF2-40B4-BE49-F238E27FC236}">
              <a16:creationId xmlns:a16="http://schemas.microsoft.com/office/drawing/2014/main" id="{C33CC457-B8E9-4DC1-8F12-DBFFF61FD5D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7" name="Text Box 6942">
          <a:extLst>
            <a:ext uri="{FF2B5EF4-FFF2-40B4-BE49-F238E27FC236}">
              <a16:creationId xmlns:a16="http://schemas.microsoft.com/office/drawing/2014/main" id="{48523023-8794-4055-9942-F1AA243A694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8" name="Text Box 6942">
          <a:extLst>
            <a:ext uri="{FF2B5EF4-FFF2-40B4-BE49-F238E27FC236}">
              <a16:creationId xmlns:a16="http://schemas.microsoft.com/office/drawing/2014/main" id="{ED8ED30D-5EFE-4DE6-8396-8FC5EE9D889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79" name="Text Box 6942">
          <a:extLst>
            <a:ext uri="{FF2B5EF4-FFF2-40B4-BE49-F238E27FC236}">
              <a16:creationId xmlns:a16="http://schemas.microsoft.com/office/drawing/2014/main" id="{505C176E-4614-4AB6-A63A-B410A48EEED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0" name="Text Box 6942">
          <a:extLst>
            <a:ext uri="{FF2B5EF4-FFF2-40B4-BE49-F238E27FC236}">
              <a16:creationId xmlns:a16="http://schemas.microsoft.com/office/drawing/2014/main" id="{B25926B7-BFF6-441A-BCEC-45282D02B2A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1" name="Text Box 6942">
          <a:extLst>
            <a:ext uri="{FF2B5EF4-FFF2-40B4-BE49-F238E27FC236}">
              <a16:creationId xmlns:a16="http://schemas.microsoft.com/office/drawing/2014/main" id="{548E195F-F841-48D1-9BF3-D3D5D278060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2" name="Text Box 6942">
          <a:extLst>
            <a:ext uri="{FF2B5EF4-FFF2-40B4-BE49-F238E27FC236}">
              <a16:creationId xmlns:a16="http://schemas.microsoft.com/office/drawing/2014/main" id="{4C9FBED9-8EB6-46D3-9762-C8D29D0F3BB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3" name="Text Box 6942">
          <a:extLst>
            <a:ext uri="{FF2B5EF4-FFF2-40B4-BE49-F238E27FC236}">
              <a16:creationId xmlns:a16="http://schemas.microsoft.com/office/drawing/2014/main" id="{B269E65C-C596-476B-8174-FDAC8D1B814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4" name="Text Box 6942">
          <a:extLst>
            <a:ext uri="{FF2B5EF4-FFF2-40B4-BE49-F238E27FC236}">
              <a16:creationId xmlns:a16="http://schemas.microsoft.com/office/drawing/2014/main" id="{FC4797AC-5871-48BC-9758-1782C084B1C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5" name="Text Box 6942">
          <a:extLst>
            <a:ext uri="{FF2B5EF4-FFF2-40B4-BE49-F238E27FC236}">
              <a16:creationId xmlns:a16="http://schemas.microsoft.com/office/drawing/2014/main" id="{4E5EF605-CE8D-43EA-99B4-61B45063F7A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590363</xdr:rowOff>
    </xdr:to>
    <xdr:sp macro="" textlink="">
      <xdr:nvSpPr>
        <xdr:cNvPr id="786" name="Text Box 6942">
          <a:extLst>
            <a:ext uri="{FF2B5EF4-FFF2-40B4-BE49-F238E27FC236}">
              <a16:creationId xmlns:a16="http://schemas.microsoft.com/office/drawing/2014/main" id="{A09B1F64-2901-4363-9BE9-C24846DDEDB7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571313</xdr:rowOff>
    </xdr:to>
    <xdr:sp macro="" textlink="">
      <xdr:nvSpPr>
        <xdr:cNvPr id="787" name="Text Box 6942">
          <a:extLst>
            <a:ext uri="{FF2B5EF4-FFF2-40B4-BE49-F238E27FC236}">
              <a16:creationId xmlns:a16="http://schemas.microsoft.com/office/drawing/2014/main" id="{EC0B09A4-F6BF-42F8-81E6-A6D864BCEE70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8" name="Text Box 6942">
          <a:extLst>
            <a:ext uri="{FF2B5EF4-FFF2-40B4-BE49-F238E27FC236}">
              <a16:creationId xmlns:a16="http://schemas.microsoft.com/office/drawing/2014/main" id="{001A8D68-A1E0-43C0-8111-18E627BE245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89" name="Text Box 6942">
          <a:extLst>
            <a:ext uri="{FF2B5EF4-FFF2-40B4-BE49-F238E27FC236}">
              <a16:creationId xmlns:a16="http://schemas.microsoft.com/office/drawing/2014/main" id="{51A5220C-FA79-4DAF-A1B8-6703E341A48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90" name="Text Box 6942">
          <a:extLst>
            <a:ext uri="{FF2B5EF4-FFF2-40B4-BE49-F238E27FC236}">
              <a16:creationId xmlns:a16="http://schemas.microsoft.com/office/drawing/2014/main" id="{E9500363-2C4D-4946-9CB2-BAF416E8036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91" name="Text Box 6942">
          <a:extLst>
            <a:ext uri="{FF2B5EF4-FFF2-40B4-BE49-F238E27FC236}">
              <a16:creationId xmlns:a16="http://schemas.microsoft.com/office/drawing/2014/main" id="{6CE1638F-0A7C-423E-8AD0-4BD92AB4E05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6</xdr:row>
      <xdr:rowOff>390610</xdr:rowOff>
    </xdr:to>
    <xdr:sp macro="" textlink="">
      <xdr:nvSpPr>
        <xdr:cNvPr id="792" name="Text Box 6942">
          <a:extLst>
            <a:ext uri="{FF2B5EF4-FFF2-40B4-BE49-F238E27FC236}">
              <a16:creationId xmlns:a16="http://schemas.microsoft.com/office/drawing/2014/main" id="{922D6F2A-8518-4057-8C15-EC0EF071F4A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793" name="Text Box 6942">
          <a:extLst>
            <a:ext uri="{FF2B5EF4-FFF2-40B4-BE49-F238E27FC236}">
              <a16:creationId xmlns:a16="http://schemas.microsoft.com/office/drawing/2014/main" id="{9C45E5A8-BD4C-4D42-B06C-DB806626AAB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794" name="Text Box 6942">
          <a:extLst>
            <a:ext uri="{FF2B5EF4-FFF2-40B4-BE49-F238E27FC236}">
              <a16:creationId xmlns:a16="http://schemas.microsoft.com/office/drawing/2014/main" id="{D0A06592-00A9-4D5E-B23F-6B875299DB5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795" name="Text Box 6942">
          <a:extLst>
            <a:ext uri="{FF2B5EF4-FFF2-40B4-BE49-F238E27FC236}">
              <a16:creationId xmlns:a16="http://schemas.microsoft.com/office/drawing/2014/main" id="{138CCBD3-CD2C-4F00-84CF-F349B2B2CD2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796" name="Text Box 6942">
          <a:extLst>
            <a:ext uri="{FF2B5EF4-FFF2-40B4-BE49-F238E27FC236}">
              <a16:creationId xmlns:a16="http://schemas.microsoft.com/office/drawing/2014/main" id="{1FEA1D17-CED5-4A35-8D32-21460268A24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797" name="Text Box 6942">
          <a:extLst>
            <a:ext uri="{FF2B5EF4-FFF2-40B4-BE49-F238E27FC236}">
              <a16:creationId xmlns:a16="http://schemas.microsoft.com/office/drawing/2014/main" id="{093DDF01-BC5D-48EA-A0C5-E71172DA656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7</xdr:row>
      <xdr:rowOff>250116</xdr:rowOff>
    </xdr:to>
    <xdr:sp macro="" textlink="">
      <xdr:nvSpPr>
        <xdr:cNvPr id="798" name="Text Box 6942">
          <a:extLst>
            <a:ext uri="{FF2B5EF4-FFF2-40B4-BE49-F238E27FC236}">
              <a16:creationId xmlns:a16="http://schemas.microsoft.com/office/drawing/2014/main" id="{0282977E-0C5D-47CC-A8B8-BF774CE45707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1305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799" name="Text Box 6942">
          <a:extLst>
            <a:ext uri="{FF2B5EF4-FFF2-40B4-BE49-F238E27FC236}">
              <a16:creationId xmlns:a16="http://schemas.microsoft.com/office/drawing/2014/main" id="{3C98C085-3245-4655-AF1C-323CEC838ED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0" name="Text Box 6942">
          <a:extLst>
            <a:ext uri="{FF2B5EF4-FFF2-40B4-BE49-F238E27FC236}">
              <a16:creationId xmlns:a16="http://schemas.microsoft.com/office/drawing/2014/main" id="{251C095A-1521-4400-8AEF-71A84FACEF9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1" name="Text Box 6942">
          <a:extLst>
            <a:ext uri="{FF2B5EF4-FFF2-40B4-BE49-F238E27FC236}">
              <a16:creationId xmlns:a16="http://schemas.microsoft.com/office/drawing/2014/main" id="{88E7FFF9-3833-46A7-B989-CC8C09976AB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2" name="Text Box 6942">
          <a:extLst>
            <a:ext uri="{FF2B5EF4-FFF2-40B4-BE49-F238E27FC236}">
              <a16:creationId xmlns:a16="http://schemas.microsoft.com/office/drawing/2014/main" id="{50DEED4F-0FCF-43FA-95C9-75439661929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3" name="Text Box 6942">
          <a:extLst>
            <a:ext uri="{FF2B5EF4-FFF2-40B4-BE49-F238E27FC236}">
              <a16:creationId xmlns:a16="http://schemas.microsoft.com/office/drawing/2014/main" id="{E94D4AB4-6697-41F5-B327-D11C23B7DA8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4" name="Text Box 6942">
          <a:extLst>
            <a:ext uri="{FF2B5EF4-FFF2-40B4-BE49-F238E27FC236}">
              <a16:creationId xmlns:a16="http://schemas.microsoft.com/office/drawing/2014/main" id="{386B4DEA-16CD-48B4-9DD6-07370008271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5" name="Text Box 6942">
          <a:extLst>
            <a:ext uri="{FF2B5EF4-FFF2-40B4-BE49-F238E27FC236}">
              <a16:creationId xmlns:a16="http://schemas.microsoft.com/office/drawing/2014/main" id="{04323E11-DC12-4405-8E90-12E1FEAC8F3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6" name="Text Box 6942">
          <a:extLst>
            <a:ext uri="{FF2B5EF4-FFF2-40B4-BE49-F238E27FC236}">
              <a16:creationId xmlns:a16="http://schemas.microsoft.com/office/drawing/2014/main" id="{32FB6D4C-3C9A-4FA8-9338-1C67D2FC694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7" name="Text Box 6942">
          <a:extLst>
            <a:ext uri="{FF2B5EF4-FFF2-40B4-BE49-F238E27FC236}">
              <a16:creationId xmlns:a16="http://schemas.microsoft.com/office/drawing/2014/main" id="{E6C89FF4-A15B-4082-AD0F-FF7ED2286E8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8" name="Text Box 6942">
          <a:extLst>
            <a:ext uri="{FF2B5EF4-FFF2-40B4-BE49-F238E27FC236}">
              <a16:creationId xmlns:a16="http://schemas.microsoft.com/office/drawing/2014/main" id="{94BE7770-7924-4294-ACD4-D381B4E1DC9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09" name="Text Box 6942">
          <a:extLst>
            <a:ext uri="{FF2B5EF4-FFF2-40B4-BE49-F238E27FC236}">
              <a16:creationId xmlns:a16="http://schemas.microsoft.com/office/drawing/2014/main" id="{284DFC80-7F93-4157-8DA6-5EF77B7E657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10" name="Text Box 6942">
          <a:extLst>
            <a:ext uri="{FF2B5EF4-FFF2-40B4-BE49-F238E27FC236}">
              <a16:creationId xmlns:a16="http://schemas.microsoft.com/office/drawing/2014/main" id="{5E20D7A1-DB18-4A1F-8209-AA0C285307E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11" name="Text Box 6942">
          <a:extLst>
            <a:ext uri="{FF2B5EF4-FFF2-40B4-BE49-F238E27FC236}">
              <a16:creationId xmlns:a16="http://schemas.microsoft.com/office/drawing/2014/main" id="{E13DFC49-F542-49CD-B1FE-A32802F88A2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7</xdr:row>
      <xdr:rowOff>60496</xdr:rowOff>
    </xdr:to>
    <xdr:sp macro="" textlink="">
      <xdr:nvSpPr>
        <xdr:cNvPr id="812" name="Text Box 6942">
          <a:extLst>
            <a:ext uri="{FF2B5EF4-FFF2-40B4-BE49-F238E27FC236}">
              <a16:creationId xmlns:a16="http://schemas.microsoft.com/office/drawing/2014/main" id="{D8D7824C-89B6-40B7-800E-32B91AC1661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13" name="Text Box 6942">
          <a:extLst>
            <a:ext uri="{FF2B5EF4-FFF2-40B4-BE49-F238E27FC236}">
              <a16:creationId xmlns:a16="http://schemas.microsoft.com/office/drawing/2014/main" id="{7AE5F439-85FB-4913-95D9-C9197C0EC37A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14" name="Text Box 6942">
          <a:extLst>
            <a:ext uri="{FF2B5EF4-FFF2-40B4-BE49-F238E27FC236}">
              <a16:creationId xmlns:a16="http://schemas.microsoft.com/office/drawing/2014/main" id="{BAFF3194-E1B8-4C5E-B8DF-C5C92A27EFC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15" name="Text Box 6942">
          <a:extLst>
            <a:ext uri="{FF2B5EF4-FFF2-40B4-BE49-F238E27FC236}">
              <a16:creationId xmlns:a16="http://schemas.microsoft.com/office/drawing/2014/main" id="{B38DB9B7-32CE-496A-96FC-085F6BC82B2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16" name="Text Box 6942">
          <a:extLst>
            <a:ext uri="{FF2B5EF4-FFF2-40B4-BE49-F238E27FC236}">
              <a16:creationId xmlns:a16="http://schemas.microsoft.com/office/drawing/2014/main" id="{8CD7F1CD-EDDC-4946-9D0D-AAA8EEEAB2C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17" name="Text Box 6942">
          <a:extLst>
            <a:ext uri="{FF2B5EF4-FFF2-40B4-BE49-F238E27FC236}">
              <a16:creationId xmlns:a16="http://schemas.microsoft.com/office/drawing/2014/main" id="{F26A2248-D802-4CA6-9160-F79D89F5A430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20" name="Text Box 6942">
          <a:extLst>
            <a:ext uri="{FF2B5EF4-FFF2-40B4-BE49-F238E27FC236}">
              <a16:creationId xmlns:a16="http://schemas.microsoft.com/office/drawing/2014/main" id="{D227D809-5601-4835-99A9-719A5008C3B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21" name="Text Box 6942">
          <a:extLst>
            <a:ext uri="{FF2B5EF4-FFF2-40B4-BE49-F238E27FC236}">
              <a16:creationId xmlns:a16="http://schemas.microsoft.com/office/drawing/2014/main" id="{D2CF7262-61B3-416F-9EF1-E27C5C15E2DE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22" name="Text Box 6942">
          <a:extLst>
            <a:ext uri="{FF2B5EF4-FFF2-40B4-BE49-F238E27FC236}">
              <a16:creationId xmlns:a16="http://schemas.microsoft.com/office/drawing/2014/main" id="{E23CD3F6-4C6E-4B3F-B722-50989EC6A40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23" name="Text Box 6942">
          <a:extLst>
            <a:ext uri="{FF2B5EF4-FFF2-40B4-BE49-F238E27FC236}">
              <a16:creationId xmlns:a16="http://schemas.microsoft.com/office/drawing/2014/main" id="{A384A63F-192E-4354-9209-F008C03080A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24" name="Text Box 6942">
          <a:extLst>
            <a:ext uri="{FF2B5EF4-FFF2-40B4-BE49-F238E27FC236}">
              <a16:creationId xmlns:a16="http://schemas.microsoft.com/office/drawing/2014/main" id="{6D5FC902-51AA-4690-A593-392E037685D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25" name="Text Box 6942">
          <a:extLst>
            <a:ext uri="{FF2B5EF4-FFF2-40B4-BE49-F238E27FC236}">
              <a16:creationId xmlns:a16="http://schemas.microsoft.com/office/drawing/2014/main" id="{AECB1898-E956-4E81-A081-F7242C41160A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104775</xdr:colOff>
      <xdr:row>5</xdr:row>
      <xdr:rowOff>300989</xdr:rowOff>
    </xdr:to>
    <xdr:sp macro="" textlink="">
      <xdr:nvSpPr>
        <xdr:cNvPr id="826" name="Text Box 6942">
          <a:extLst>
            <a:ext uri="{FF2B5EF4-FFF2-40B4-BE49-F238E27FC236}">
              <a16:creationId xmlns:a16="http://schemas.microsoft.com/office/drawing/2014/main" id="{DD6F574C-6C1E-406F-9FEB-0F80B691C07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36" name="Text Box 6942">
          <a:extLst>
            <a:ext uri="{FF2B5EF4-FFF2-40B4-BE49-F238E27FC236}">
              <a16:creationId xmlns:a16="http://schemas.microsoft.com/office/drawing/2014/main" id="{DA78AA1A-CF8F-4CE4-B77B-43EDA1FF1B5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37" name="Text Box 6942">
          <a:extLst>
            <a:ext uri="{FF2B5EF4-FFF2-40B4-BE49-F238E27FC236}">
              <a16:creationId xmlns:a16="http://schemas.microsoft.com/office/drawing/2014/main" id="{0E022EA4-EF2E-41CC-8510-D77FC92A255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38" name="Text Box 6942">
          <a:extLst>
            <a:ext uri="{FF2B5EF4-FFF2-40B4-BE49-F238E27FC236}">
              <a16:creationId xmlns:a16="http://schemas.microsoft.com/office/drawing/2014/main" id="{157BA1B6-270E-44F3-B996-E437283D651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39" name="Text Box 6942">
          <a:extLst>
            <a:ext uri="{FF2B5EF4-FFF2-40B4-BE49-F238E27FC236}">
              <a16:creationId xmlns:a16="http://schemas.microsoft.com/office/drawing/2014/main" id="{AD3F960D-5AD5-4FFC-8BB4-4504216F109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0" name="Text Box 6942">
          <a:extLst>
            <a:ext uri="{FF2B5EF4-FFF2-40B4-BE49-F238E27FC236}">
              <a16:creationId xmlns:a16="http://schemas.microsoft.com/office/drawing/2014/main" id="{F67F2ADE-D479-4619-9C74-AE7316BF439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495113</xdr:rowOff>
    </xdr:to>
    <xdr:sp macro="" textlink="">
      <xdr:nvSpPr>
        <xdr:cNvPr id="841" name="Text Box 6942">
          <a:extLst>
            <a:ext uri="{FF2B5EF4-FFF2-40B4-BE49-F238E27FC236}">
              <a16:creationId xmlns:a16="http://schemas.microsoft.com/office/drawing/2014/main" id="{B0FD1FF1-C687-4C79-A035-9D7A20AC393C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485588</xdr:rowOff>
    </xdr:to>
    <xdr:sp macro="" textlink="">
      <xdr:nvSpPr>
        <xdr:cNvPr id="842" name="Text Box 6942">
          <a:extLst>
            <a:ext uri="{FF2B5EF4-FFF2-40B4-BE49-F238E27FC236}">
              <a16:creationId xmlns:a16="http://schemas.microsoft.com/office/drawing/2014/main" id="{88C2F75D-F78D-4519-A32D-292A7786E115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3" name="Text Box 6942">
          <a:extLst>
            <a:ext uri="{FF2B5EF4-FFF2-40B4-BE49-F238E27FC236}">
              <a16:creationId xmlns:a16="http://schemas.microsoft.com/office/drawing/2014/main" id="{1E9F2003-8BF2-4FB7-95BA-39AF11CBA79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4" name="Text Box 6942">
          <a:extLst>
            <a:ext uri="{FF2B5EF4-FFF2-40B4-BE49-F238E27FC236}">
              <a16:creationId xmlns:a16="http://schemas.microsoft.com/office/drawing/2014/main" id="{CF0E38EB-03A4-4718-95B7-1B632CFE4F6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5" name="Text Box 6942">
          <a:extLst>
            <a:ext uri="{FF2B5EF4-FFF2-40B4-BE49-F238E27FC236}">
              <a16:creationId xmlns:a16="http://schemas.microsoft.com/office/drawing/2014/main" id="{48BDDD5F-24C9-4C9D-8757-32A9F1075E3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6" name="Text Box 6942">
          <a:extLst>
            <a:ext uri="{FF2B5EF4-FFF2-40B4-BE49-F238E27FC236}">
              <a16:creationId xmlns:a16="http://schemas.microsoft.com/office/drawing/2014/main" id="{885D2D59-8546-4A8B-BFF0-CDEFE3B80F6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7" name="Text Box 6942">
          <a:extLst>
            <a:ext uri="{FF2B5EF4-FFF2-40B4-BE49-F238E27FC236}">
              <a16:creationId xmlns:a16="http://schemas.microsoft.com/office/drawing/2014/main" id="{3EEC46DC-3C69-4B4E-9E3C-8E12C1139CA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8" name="Text Box 6942">
          <a:extLst>
            <a:ext uri="{FF2B5EF4-FFF2-40B4-BE49-F238E27FC236}">
              <a16:creationId xmlns:a16="http://schemas.microsoft.com/office/drawing/2014/main" id="{C6520FA6-B4FC-4836-9E23-CB7267DC619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49" name="Text Box 6942">
          <a:extLst>
            <a:ext uri="{FF2B5EF4-FFF2-40B4-BE49-F238E27FC236}">
              <a16:creationId xmlns:a16="http://schemas.microsoft.com/office/drawing/2014/main" id="{1F8A3B88-02FA-4AE1-9A6D-328CE8D1BBB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0" name="Text Box 6942">
          <a:extLst>
            <a:ext uri="{FF2B5EF4-FFF2-40B4-BE49-F238E27FC236}">
              <a16:creationId xmlns:a16="http://schemas.microsoft.com/office/drawing/2014/main" id="{DCBEC3D4-9CDF-4387-94A6-4674B71163B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1" name="Text Box 6942">
          <a:extLst>
            <a:ext uri="{FF2B5EF4-FFF2-40B4-BE49-F238E27FC236}">
              <a16:creationId xmlns:a16="http://schemas.microsoft.com/office/drawing/2014/main" id="{4F46E9A8-8CE6-482C-A1C6-8FBF761DA8B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2" name="Text Box 6942">
          <a:extLst>
            <a:ext uri="{FF2B5EF4-FFF2-40B4-BE49-F238E27FC236}">
              <a16:creationId xmlns:a16="http://schemas.microsoft.com/office/drawing/2014/main" id="{CC73C291-4E74-42D4-A58D-580F4DB6A3F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495113</xdr:rowOff>
    </xdr:to>
    <xdr:sp macro="" textlink="">
      <xdr:nvSpPr>
        <xdr:cNvPr id="853" name="Text Box 6942">
          <a:extLst>
            <a:ext uri="{FF2B5EF4-FFF2-40B4-BE49-F238E27FC236}">
              <a16:creationId xmlns:a16="http://schemas.microsoft.com/office/drawing/2014/main" id="{685D7798-8892-4DDD-BC69-9656A278B98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485588</xdr:rowOff>
    </xdr:to>
    <xdr:sp macro="" textlink="">
      <xdr:nvSpPr>
        <xdr:cNvPr id="854" name="Text Box 6942">
          <a:extLst>
            <a:ext uri="{FF2B5EF4-FFF2-40B4-BE49-F238E27FC236}">
              <a16:creationId xmlns:a16="http://schemas.microsoft.com/office/drawing/2014/main" id="{5FDB5A32-E171-41AA-BD28-6B0E01D4CCD9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5" name="Text Box 6942">
          <a:extLst>
            <a:ext uri="{FF2B5EF4-FFF2-40B4-BE49-F238E27FC236}">
              <a16:creationId xmlns:a16="http://schemas.microsoft.com/office/drawing/2014/main" id="{C0FBA62C-0FF4-46F7-8FD2-4B3A6EF42AE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6" name="Text Box 6942">
          <a:extLst>
            <a:ext uri="{FF2B5EF4-FFF2-40B4-BE49-F238E27FC236}">
              <a16:creationId xmlns:a16="http://schemas.microsoft.com/office/drawing/2014/main" id="{297109F9-375A-4AC5-A719-9043340DF08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7" name="Text Box 6942">
          <a:extLst>
            <a:ext uri="{FF2B5EF4-FFF2-40B4-BE49-F238E27FC236}">
              <a16:creationId xmlns:a16="http://schemas.microsoft.com/office/drawing/2014/main" id="{DB15D292-B9DE-41CB-B735-EE630AE8F3C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8" name="Text Box 6942">
          <a:extLst>
            <a:ext uri="{FF2B5EF4-FFF2-40B4-BE49-F238E27FC236}">
              <a16:creationId xmlns:a16="http://schemas.microsoft.com/office/drawing/2014/main" id="{3A04DA6D-4F0A-4E35-A535-C799D49539A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59" name="Text Box 6942">
          <a:extLst>
            <a:ext uri="{FF2B5EF4-FFF2-40B4-BE49-F238E27FC236}">
              <a16:creationId xmlns:a16="http://schemas.microsoft.com/office/drawing/2014/main" id="{8D58CCFF-F2FD-428F-B497-04416BC1212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0" name="Text Box 6942">
          <a:extLst>
            <a:ext uri="{FF2B5EF4-FFF2-40B4-BE49-F238E27FC236}">
              <a16:creationId xmlns:a16="http://schemas.microsoft.com/office/drawing/2014/main" id="{9FE61CAE-A935-4389-80E4-6BA8804580E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1" name="Text Box 6942">
          <a:extLst>
            <a:ext uri="{FF2B5EF4-FFF2-40B4-BE49-F238E27FC236}">
              <a16:creationId xmlns:a16="http://schemas.microsoft.com/office/drawing/2014/main" id="{CC8344AB-B14D-4FF5-B72E-7F1C9748243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2" name="Text Box 6942">
          <a:extLst>
            <a:ext uri="{FF2B5EF4-FFF2-40B4-BE49-F238E27FC236}">
              <a16:creationId xmlns:a16="http://schemas.microsoft.com/office/drawing/2014/main" id="{BD442FE1-FC03-4B8A-B184-4FBCA6F4889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3" name="Text Box 6942">
          <a:extLst>
            <a:ext uri="{FF2B5EF4-FFF2-40B4-BE49-F238E27FC236}">
              <a16:creationId xmlns:a16="http://schemas.microsoft.com/office/drawing/2014/main" id="{02DA517B-CC1D-45B1-93C3-F0CA28543C6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4" name="Text Box 6942">
          <a:extLst>
            <a:ext uri="{FF2B5EF4-FFF2-40B4-BE49-F238E27FC236}">
              <a16:creationId xmlns:a16="http://schemas.microsoft.com/office/drawing/2014/main" id="{DA9F2189-013B-40A7-BD3B-F78E64F265E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473340</xdr:rowOff>
    </xdr:to>
    <xdr:sp macro="" textlink="">
      <xdr:nvSpPr>
        <xdr:cNvPr id="865" name="Text Box 6942">
          <a:extLst>
            <a:ext uri="{FF2B5EF4-FFF2-40B4-BE49-F238E27FC236}">
              <a16:creationId xmlns:a16="http://schemas.microsoft.com/office/drawing/2014/main" id="{14622E93-47EA-42B9-B79E-F907B6E96608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463815</xdr:rowOff>
    </xdr:to>
    <xdr:sp macro="" textlink="">
      <xdr:nvSpPr>
        <xdr:cNvPr id="866" name="Text Box 6942">
          <a:extLst>
            <a:ext uri="{FF2B5EF4-FFF2-40B4-BE49-F238E27FC236}">
              <a16:creationId xmlns:a16="http://schemas.microsoft.com/office/drawing/2014/main" id="{39B54422-DB8A-44BB-AA30-502499EAB5DE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7" name="Text Box 6942">
          <a:extLst>
            <a:ext uri="{FF2B5EF4-FFF2-40B4-BE49-F238E27FC236}">
              <a16:creationId xmlns:a16="http://schemas.microsoft.com/office/drawing/2014/main" id="{E4D60661-CEE4-44BC-9A94-E729572B41A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8" name="Text Box 6942">
          <a:extLst>
            <a:ext uri="{FF2B5EF4-FFF2-40B4-BE49-F238E27FC236}">
              <a16:creationId xmlns:a16="http://schemas.microsoft.com/office/drawing/2014/main" id="{B120422A-B37B-4B1B-A0F8-69ADEFF7D35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69" name="Text Box 6942">
          <a:extLst>
            <a:ext uri="{FF2B5EF4-FFF2-40B4-BE49-F238E27FC236}">
              <a16:creationId xmlns:a16="http://schemas.microsoft.com/office/drawing/2014/main" id="{0CAF7C46-EF11-4847-B64A-ADEA5994856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0" name="Text Box 6942">
          <a:extLst>
            <a:ext uri="{FF2B5EF4-FFF2-40B4-BE49-F238E27FC236}">
              <a16:creationId xmlns:a16="http://schemas.microsoft.com/office/drawing/2014/main" id="{9B160241-093B-465B-880E-D83A933BFC2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1" name="Text Box 6942">
          <a:extLst>
            <a:ext uri="{FF2B5EF4-FFF2-40B4-BE49-F238E27FC236}">
              <a16:creationId xmlns:a16="http://schemas.microsoft.com/office/drawing/2014/main" id="{8F7DC415-F7DA-47AD-A085-7B9DE22F892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2" name="Text Box 6942">
          <a:extLst>
            <a:ext uri="{FF2B5EF4-FFF2-40B4-BE49-F238E27FC236}">
              <a16:creationId xmlns:a16="http://schemas.microsoft.com/office/drawing/2014/main" id="{63F35F54-D81E-4425-8164-8FF4FE80222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3" name="Text Box 6942">
          <a:extLst>
            <a:ext uri="{FF2B5EF4-FFF2-40B4-BE49-F238E27FC236}">
              <a16:creationId xmlns:a16="http://schemas.microsoft.com/office/drawing/2014/main" id="{C17F12F1-C0F3-4695-A90B-BF94663B803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4" name="Text Box 6942">
          <a:extLst>
            <a:ext uri="{FF2B5EF4-FFF2-40B4-BE49-F238E27FC236}">
              <a16:creationId xmlns:a16="http://schemas.microsoft.com/office/drawing/2014/main" id="{DAD41E16-8F13-4F46-BE0E-37EDA83926F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5" name="Text Box 6942">
          <a:extLst>
            <a:ext uri="{FF2B5EF4-FFF2-40B4-BE49-F238E27FC236}">
              <a16:creationId xmlns:a16="http://schemas.microsoft.com/office/drawing/2014/main" id="{A68D9832-B54D-4A05-9887-C4CD6845E34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6" name="Text Box 6942">
          <a:extLst>
            <a:ext uri="{FF2B5EF4-FFF2-40B4-BE49-F238E27FC236}">
              <a16:creationId xmlns:a16="http://schemas.microsoft.com/office/drawing/2014/main" id="{5D5EABE2-11D9-4A00-9437-88F8E75F0F1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473340</xdr:rowOff>
    </xdr:to>
    <xdr:sp macro="" textlink="">
      <xdr:nvSpPr>
        <xdr:cNvPr id="877" name="Text Box 6942">
          <a:extLst>
            <a:ext uri="{FF2B5EF4-FFF2-40B4-BE49-F238E27FC236}">
              <a16:creationId xmlns:a16="http://schemas.microsoft.com/office/drawing/2014/main" id="{997470C8-9885-49AA-987D-7B3CF8F31A79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463815</xdr:rowOff>
    </xdr:to>
    <xdr:sp macro="" textlink="">
      <xdr:nvSpPr>
        <xdr:cNvPr id="878" name="Text Box 6942">
          <a:extLst>
            <a:ext uri="{FF2B5EF4-FFF2-40B4-BE49-F238E27FC236}">
              <a16:creationId xmlns:a16="http://schemas.microsoft.com/office/drawing/2014/main" id="{26608806-8338-4324-9194-16919B7CC3A6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79" name="Text Box 6942">
          <a:extLst>
            <a:ext uri="{FF2B5EF4-FFF2-40B4-BE49-F238E27FC236}">
              <a16:creationId xmlns:a16="http://schemas.microsoft.com/office/drawing/2014/main" id="{2C57E3DD-6052-4B7F-8F01-2E39BA94BD4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0" name="Text Box 6942">
          <a:extLst>
            <a:ext uri="{FF2B5EF4-FFF2-40B4-BE49-F238E27FC236}">
              <a16:creationId xmlns:a16="http://schemas.microsoft.com/office/drawing/2014/main" id="{84A6B196-0E9B-40B0-BB4D-D26ADEDD76B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1" name="Text Box 6942">
          <a:extLst>
            <a:ext uri="{FF2B5EF4-FFF2-40B4-BE49-F238E27FC236}">
              <a16:creationId xmlns:a16="http://schemas.microsoft.com/office/drawing/2014/main" id="{F0A71777-F271-4144-9904-67BC53F4C51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2" name="Text Box 6942">
          <a:extLst>
            <a:ext uri="{FF2B5EF4-FFF2-40B4-BE49-F238E27FC236}">
              <a16:creationId xmlns:a16="http://schemas.microsoft.com/office/drawing/2014/main" id="{96BA1182-EC48-4FE7-9B15-E5D1CE5F181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3" name="Text Box 6942">
          <a:extLst>
            <a:ext uri="{FF2B5EF4-FFF2-40B4-BE49-F238E27FC236}">
              <a16:creationId xmlns:a16="http://schemas.microsoft.com/office/drawing/2014/main" id="{A6A01029-C1E5-4EFB-9B73-C69EF8683F5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4" name="Text Box 6942">
          <a:extLst>
            <a:ext uri="{FF2B5EF4-FFF2-40B4-BE49-F238E27FC236}">
              <a16:creationId xmlns:a16="http://schemas.microsoft.com/office/drawing/2014/main" id="{D7C81460-9C2D-49EB-80B0-45D4C19CD90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5" name="Text Box 6942">
          <a:extLst>
            <a:ext uri="{FF2B5EF4-FFF2-40B4-BE49-F238E27FC236}">
              <a16:creationId xmlns:a16="http://schemas.microsoft.com/office/drawing/2014/main" id="{99AD0F87-26C7-4A04-9A9A-691C492DE57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6" name="Text Box 6942">
          <a:extLst>
            <a:ext uri="{FF2B5EF4-FFF2-40B4-BE49-F238E27FC236}">
              <a16:creationId xmlns:a16="http://schemas.microsoft.com/office/drawing/2014/main" id="{87F4450A-4FDF-42A1-90EA-DE9388C6E28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7" name="Text Box 6942">
          <a:extLst>
            <a:ext uri="{FF2B5EF4-FFF2-40B4-BE49-F238E27FC236}">
              <a16:creationId xmlns:a16="http://schemas.microsoft.com/office/drawing/2014/main" id="{ED1EFC2A-E1C8-4405-B1B8-EF915AAACBD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88" name="Text Box 6942">
          <a:extLst>
            <a:ext uri="{FF2B5EF4-FFF2-40B4-BE49-F238E27FC236}">
              <a16:creationId xmlns:a16="http://schemas.microsoft.com/office/drawing/2014/main" id="{718D5DAC-177F-4FB0-B4D7-9C8A4E4F1BD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495112</xdr:rowOff>
    </xdr:to>
    <xdr:sp macro="" textlink="">
      <xdr:nvSpPr>
        <xdr:cNvPr id="889" name="Text Box 6942">
          <a:extLst>
            <a:ext uri="{FF2B5EF4-FFF2-40B4-BE49-F238E27FC236}">
              <a16:creationId xmlns:a16="http://schemas.microsoft.com/office/drawing/2014/main" id="{8F1EC869-B950-4E8C-A687-316DF5DEF8B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485587</xdr:rowOff>
    </xdr:to>
    <xdr:sp macro="" textlink="">
      <xdr:nvSpPr>
        <xdr:cNvPr id="890" name="Text Box 6942">
          <a:extLst>
            <a:ext uri="{FF2B5EF4-FFF2-40B4-BE49-F238E27FC236}">
              <a16:creationId xmlns:a16="http://schemas.microsoft.com/office/drawing/2014/main" id="{2DC864D7-7208-4A6C-9ABB-248A10BD6217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1" name="Text Box 6942">
          <a:extLst>
            <a:ext uri="{FF2B5EF4-FFF2-40B4-BE49-F238E27FC236}">
              <a16:creationId xmlns:a16="http://schemas.microsoft.com/office/drawing/2014/main" id="{D7B28B10-0394-48ED-976F-7B35A6A830B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2" name="Text Box 6942">
          <a:extLst>
            <a:ext uri="{FF2B5EF4-FFF2-40B4-BE49-F238E27FC236}">
              <a16:creationId xmlns:a16="http://schemas.microsoft.com/office/drawing/2014/main" id="{CEC09E8B-DA3E-48D0-83FB-473D1B2860D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3" name="Text Box 6942">
          <a:extLst>
            <a:ext uri="{FF2B5EF4-FFF2-40B4-BE49-F238E27FC236}">
              <a16:creationId xmlns:a16="http://schemas.microsoft.com/office/drawing/2014/main" id="{E60C314C-8A5E-4D30-B143-DBD777AD78A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4" name="Text Box 6942">
          <a:extLst>
            <a:ext uri="{FF2B5EF4-FFF2-40B4-BE49-F238E27FC236}">
              <a16:creationId xmlns:a16="http://schemas.microsoft.com/office/drawing/2014/main" id="{96779BBC-BDB7-4F96-AF7F-99B2A545587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5" name="Text Box 6942">
          <a:extLst>
            <a:ext uri="{FF2B5EF4-FFF2-40B4-BE49-F238E27FC236}">
              <a16:creationId xmlns:a16="http://schemas.microsoft.com/office/drawing/2014/main" id="{F6DD508C-631B-4F0E-9CFC-C485DD4E97F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6" name="Text Box 6942">
          <a:extLst>
            <a:ext uri="{FF2B5EF4-FFF2-40B4-BE49-F238E27FC236}">
              <a16:creationId xmlns:a16="http://schemas.microsoft.com/office/drawing/2014/main" id="{ECE51062-95D4-45C9-9E9E-69AB93EC545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7" name="Text Box 6942">
          <a:extLst>
            <a:ext uri="{FF2B5EF4-FFF2-40B4-BE49-F238E27FC236}">
              <a16:creationId xmlns:a16="http://schemas.microsoft.com/office/drawing/2014/main" id="{9BFE9476-A07F-48CC-947D-E4F6C0EA160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8" name="Text Box 6942">
          <a:extLst>
            <a:ext uri="{FF2B5EF4-FFF2-40B4-BE49-F238E27FC236}">
              <a16:creationId xmlns:a16="http://schemas.microsoft.com/office/drawing/2014/main" id="{FC49F841-0FB8-4C50-BD43-44BAAC1AC34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899" name="Text Box 6942">
          <a:extLst>
            <a:ext uri="{FF2B5EF4-FFF2-40B4-BE49-F238E27FC236}">
              <a16:creationId xmlns:a16="http://schemas.microsoft.com/office/drawing/2014/main" id="{56B5E90C-65D8-4BA7-A2A4-9FE067DDF02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0" name="Text Box 6942">
          <a:extLst>
            <a:ext uri="{FF2B5EF4-FFF2-40B4-BE49-F238E27FC236}">
              <a16:creationId xmlns:a16="http://schemas.microsoft.com/office/drawing/2014/main" id="{7B416C41-A62D-4A51-BA01-8B7D87AEF7A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495112</xdr:rowOff>
    </xdr:to>
    <xdr:sp macro="" textlink="">
      <xdr:nvSpPr>
        <xdr:cNvPr id="901" name="Text Box 6942">
          <a:extLst>
            <a:ext uri="{FF2B5EF4-FFF2-40B4-BE49-F238E27FC236}">
              <a16:creationId xmlns:a16="http://schemas.microsoft.com/office/drawing/2014/main" id="{C3923B52-8767-49A8-AF03-DD3D1EBC50E1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485587</xdr:rowOff>
    </xdr:to>
    <xdr:sp macro="" textlink="">
      <xdr:nvSpPr>
        <xdr:cNvPr id="902" name="Text Box 6942">
          <a:extLst>
            <a:ext uri="{FF2B5EF4-FFF2-40B4-BE49-F238E27FC236}">
              <a16:creationId xmlns:a16="http://schemas.microsoft.com/office/drawing/2014/main" id="{0E401030-6733-4F13-BC21-782DD5E4FCC9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3" name="Text Box 6942">
          <a:extLst>
            <a:ext uri="{FF2B5EF4-FFF2-40B4-BE49-F238E27FC236}">
              <a16:creationId xmlns:a16="http://schemas.microsoft.com/office/drawing/2014/main" id="{EE6C2733-D1C7-4FB8-B46E-870EB8B7087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4" name="Text Box 6942">
          <a:extLst>
            <a:ext uri="{FF2B5EF4-FFF2-40B4-BE49-F238E27FC236}">
              <a16:creationId xmlns:a16="http://schemas.microsoft.com/office/drawing/2014/main" id="{A4129F50-F06A-4609-AC9D-9584CE8CD5B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5" name="Text Box 6942">
          <a:extLst>
            <a:ext uri="{FF2B5EF4-FFF2-40B4-BE49-F238E27FC236}">
              <a16:creationId xmlns:a16="http://schemas.microsoft.com/office/drawing/2014/main" id="{F84E2145-9ABA-4B27-B2CA-2752E7183DF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6" name="Text Box 6942">
          <a:extLst>
            <a:ext uri="{FF2B5EF4-FFF2-40B4-BE49-F238E27FC236}">
              <a16:creationId xmlns:a16="http://schemas.microsoft.com/office/drawing/2014/main" id="{3931484A-8CAC-462E-997C-9210426A921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7" name="Text Box 6942">
          <a:extLst>
            <a:ext uri="{FF2B5EF4-FFF2-40B4-BE49-F238E27FC236}">
              <a16:creationId xmlns:a16="http://schemas.microsoft.com/office/drawing/2014/main" id="{E7629290-C8AF-4793-A854-E87C05938BE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8" name="Text Box 6942">
          <a:extLst>
            <a:ext uri="{FF2B5EF4-FFF2-40B4-BE49-F238E27FC236}">
              <a16:creationId xmlns:a16="http://schemas.microsoft.com/office/drawing/2014/main" id="{3823562C-AE75-493A-A6D6-7A0F9A8CE90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09" name="Text Box 6942">
          <a:extLst>
            <a:ext uri="{FF2B5EF4-FFF2-40B4-BE49-F238E27FC236}">
              <a16:creationId xmlns:a16="http://schemas.microsoft.com/office/drawing/2014/main" id="{8116F912-1830-488F-8D6E-3B0768F1DFB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0" name="Text Box 6942">
          <a:extLst>
            <a:ext uri="{FF2B5EF4-FFF2-40B4-BE49-F238E27FC236}">
              <a16:creationId xmlns:a16="http://schemas.microsoft.com/office/drawing/2014/main" id="{B0A3F95B-8440-4603-BA44-894FA1DCA6C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1" name="Text Box 6942">
          <a:extLst>
            <a:ext uri="{FF2B5EF4-FFF2-40B4-BE49-F238E27FC236}">
              <a16:creationId xmlns:a16="http://schemas.microsoft.com/office/drawing/2014/main" id="{44BAAE44-1A0C-4825-8116-C2DB102A94F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2" name="Text Box 6942">
          <a:extLst>
            <a:ext uri="{FF2B5EF4-FFF2-40B4-BE49-F238E27FC236}">
              <a16:creationId xmlns:a16="http://schemas.microsoft.com/office/drawing/2014/main" id="{21CF0626-C10A-4D87-B65C-73050B78283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495114</xdr:rowOff>
    </xdr:to>
    <xdr:sp macro="" textlink="">
      <xdr:nvSpPr>
        <xdr:cNvPr id="913" name="Text Box 6942">
          <a:extLst>
            <a:ext uri="{FF2B5EF4-FFF2-40B4-BE49-F238E27FC236}">
              <a16:creationId xmlns:a16="http://schemas.microsoft.com/office/drawing/2014/main" id="{0A59F02E-F052-46E2-91F1-103D6B26C128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485589</xdr:rowOff>
    </xdr:to>
    <xdr:sp macro="" textlink="">
      <xdr:nvSpPr>
        <xdr:cNvPr id="914" name="Text Box 6942">
          <a:extLst>
            <a:ext uri="{FF2B5EF4-FFF2-40B4-BE49-F238E27FC236}">
              <a16:creationId xmlns:a16="http://schemas.microsoft.com/office/drawing/2014/main" id="{1B249A9B-313D-4642-B06B-1CE4EADE670A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5" name="Text Box 6942">
          <a:extLst>
            <a:ext uri="{FF2B5EF4-FFF2-40B4-BE49-F238E27FC236}">
              <a16:creationId xmlns:a16="http://schemas.microsoft.com/office/drawing/2014/main" id="{A7089E97-15EA-44DC-8F15-9B4A6FE2439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6" name="Text Box 6942">
          <a:extLst>
            <a:ext uri="{FF2B5EF4-FFF2-40B4-BE49-F238E27FC236}">
              <a16:creationId xmlns:a16="http://schemas.microsoft.com/office/drawing/2014/main" id="{C288C574-E53E-4002-8F9D-3C0CEF5A4F9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7" name="Text Box 6942">
          <a:extLst>
            <a:ext uri="{FF2B5EF4-FFF2-40B4-BE49-F238E27FC236}">
              <a16:creationId xmlns:a16="http://schemas.microsoft.com/office/drawing/2014/main" id="{3234D6F2-6A0B-451D-8332-30E5AD8D19E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8" name="Text Box 6942">
          <a:extLst>
            <a:ext uri="{FF2B5EF4-FFF2-40B4-BE49-F238E27FC236}">
              <a16:creationId xmlns:a16="http://schemas.microsoft.com/office/drawing/2014/main" id="{56E575E7-23B7-4E63-9CC6-17E45F4E5AB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19" name="Text Box 6942">
          <a:extLst>
            <a:ext uri="{FF2B5EF4-FFF2-40B4-BE49-F238E27FC236}">
              <a16:creationId xmlns:a16="http://schemas.microsoft.com/office/drawing/2014/main" id="{F2BE432A-3F98-4AE5-8E66-D9CFA109672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0" name="Text Box 6942">
          <a:extLst>
            <a:ext uri="{FF2B5EF4-FFF2-40B4-BE49-F238E27FC236}">
              <a16:creationId xmlns:a16="http://schemas.microsoft.com/office/drawing/2014/main" id="{B813A280-E9F9-4C28-8126-DBC86A60793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1" name="Text Box 6942">
          <a:extLst>
            <a:ext uri="{FF2B5EF4-FFF2-40B4-BE49-F238E27FC236}">
              <a16:creationId xmlns:a16="http://schemas.microsoft.com/office/drawing/2014/main" id="{9AF6777D-5A29-4B4D-AEF2-9060ABC1DA1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2" name="Text Box 6942">
          <a:extLst>
            <a:ext uri="{FF2B5EF4-FFF2-40B4-BE49-F238E27FC236}">
              <a16:creationId xmlns:a16="http://schemas.microsoft.com/office/drawing/2014/main" id="{F4AA59B0-44D4-435B-8655-198BA33035F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3" name="Text Box 6942">
          <a:extLst>
            <a:ext uri="{FF2B5EF4-FFF2-40B4-BE49-F238E27FC236}">
              <a16:creationId xmlns:a16="http://schemas.microsoft.com/office/drawing/2014/main" id="{D830275C-8CB2-4E74-AC68-A01A0901E26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4" name="Text Box 6942">
          <a:extLst>
            <a:ext uri="{FF2B5EF4-FFF2-40B4-BE49-F238E27FC236}">
              <a16:creationId xmlns:a16="http://schemas.microsoft.com/office/drawing/2014/main" id="{D657DB16-862B-407C-A3DB-81FF6C47C5B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495114</xdr:rowOff>
    </xdr:to>
    <xdr:sp macro="" textlink="">
      <xdr:nvSpPr>
        <xdr:cNvPr id="925" name="Text Box 6942">
          <a:extLst>
            <a:ext uri="{FF2B5EF4-FFF2-40B4-BE49-F238E27FC236}">
              <a16:creationId xmlns:a16="http://schemas.microsoft.com/office/drawing/2014/main" id="{5C4AACB8-5880-4606-A008-C793AFE4161C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485589</xdr:rowOff>
    </xdr:to>
    <xdr:sp macro="" textlink="">
      <xdr:nvSpPr>
        <xdr:cNvPr id="926" name="Text Box 6942">
          <a:extLst>
            <a:ext uri="{FF2B5EF4-FFF2-40B4-BE49-F238E27FC236}">
              <a16:creationId xmlns:a16="http://schemas.microsoft.com/office/drawing/2014/main" id="{242A0A88-EADE-43E2-A55C-B22AD18D0262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7" name="Text Box 6942">
          <a:extLst>
            <a:ext uri="{FF2B5EF4-FFF2-40B4-BE49-F238E27FC236}">
              <a16:creationId xmlns:a16="http://schemas.microsoft.com/office/drawing/2014/main" id="{28913180-6D53-4902-956C-82C1FAAADB4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8" name="Text Box 6942">
          <a:extLst>
            <a:ext uri="{FF2B5EF4-FFF2-40B4-BE49-F238E27FC236}">
              <a16:creationId xmlns:a16="http://schemas.microsoft.com/office/drawing/2014/main" id="{C404A6C9-BB78-4F7F-8B0E-F7791BCD023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29" name="Text Box 6942">
          <a:extLst>
            <a:ext uri="{FF2B5EF4-FFF2-40B4-BE49-F238E27FC236}">
              <a16:creationId xmlns:a16="http://schemas.microsoft.com/office/drawing/2014/main" id="{B12F387A-BCA3-47A9-889F-98D987F93E2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0" name="Text Box 6942">
          <a:extLst>
            <a:ext uri="{FF2B5EF4-FFF2-40B4-BE49-F238E27FC236}">
              <a16:creationId xmlns:a16="http://schemas.microsoft.com/office/drawing/2014/main" id="{AC49311E-8FBC-41B5-8E51-4B23325790B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1" name="Text Box 6942">
          <a:extLst>
            <a:ext uri="{FF2B5EF4-FFF2-40B4-BE49-F238E27FC236}">
              <a16:creationId xmlns:a16="http://schemas.microsoft.com/office/drawing/2014/main" id="{0E996D15-60C7-4A67-9E1E-D3413BEEFD6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2" name="Text Box 6942">
          <a:extLst>
            <a:ext uri="{FF2B5EF4-FFF2-40B4-BE49-F238E27FC236}">
              <a16:creationId xmlns:a16="http://schemas.microsoft.com/office/drawing/2014/main" id="{16447F3E-29DE-4F6F-B684-429D29C046E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3" name="Text Box 6942">
          <a:extLst>
            <a:ext uri="{FF2B5EF4-FFF2-40B4-BE49-F238E27FC236}">
              <a16:creationId xmlns:a16="http://schemas.microsoft.com/office/drawing/2014/main" id="{5948CB54-9E33-4C80-9E64-0814E2B1AC7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4" name="Text Box 6942">
          <a:extLst>
            <a:ext uri="{FF2B5EF4-FFF2-40B4-BE49-F238E27FC236}">
              <a16:creationId xmlns:a16="http://schemas.microsoft.com/office/drawing/2014/main" id="{9F77475E-D1E1-45CD-BFCA-6FFD0383640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5" name="Text Box 6942">
          <a:extLst>
            <a:ext uri="{FF2B5EF4-FFF2-40B4-BE49-F238E27FC236}">
              <a16:creationId xmlns:a16="http://schemas.microsoft.com/office/drawing/2014/main" id="{9E8E2B65-34FD-458F-8097-A7831534CFD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6" name="Text Box 6942">
          <a:extLst>
            <a:ext uri="{FF2B5EF4-FFF2-40B4-BE49-F238E27FC236}">
              <a16:creationId xmlns:a16="http://schemas.microsoft.com/office/drawing/2014/main" id="{6BEC2C9F-7C15-4902-9C07-57FAE7EDF26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476605</xdr:rowOff>
    </xdr:to>
    <xdr:sp macro="" textlink="">
      <xdr:nvSpPr>
        <xdr:cNvPr id="937" name="Text Box 6942">
          <a:extLst>
            <a:ext uri="{FF2B5EF4-FFF2-40B4-BE49-F238E27FC236}">
              <a16:creationId xmlns:a16="http://schemas.microsoft.com/office/drawing/2014/main" id="{B7E2DA0F-CE38-4D6B-BC36-EE44DCAF07F1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467080</xdr:rowOff>
    </xdr:to>
    <xdr:sp macro="" textlink="">
      <xdr:nvSpPr>
        <xdr:cNvPr id="938" name="Text Box 6942">
          <a:extLst>
            <a:ext uri="{FF2B5EF4-FFF2-40B4-BE49-F238E27FC236}">
              <a16:creationId xmlns:a16="http://schemas.microsoft.com/office/drawing/2014/main" id="{01293B9F-C442-4F83-B44A-149F93C22FF2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01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39" name="Text Box 6942">
          <a:extLst>
            <a:ext uri="{FF2B5EF4-FFF2-40B4-BE49-F238E27FC236}">
              <a16:creationId xmlns:a16="http://schemas.microsoft.com/office/drawing/2014/main" id="{0E0D795A-7051-492E-ABB1-DF38EE98E36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0" name="Text Box 6942">
          <a:extLst>
            <a:ext uri="{FF2B5EF4-FFF2-40B4-BE49-F238E27FC236}">
              <a16:creationId xmlns:a16="http://schemas.microsoft.com/office/drawing/2014/main" id="{43C6E75C-FB41-4594-A44E-F95495D6C5F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1" name="Text Box 6942">
          <a:extLst>
            <a:ext uri="{FF2B5EF4-FFF2-40B4-BE49-F238E27FC236}">
              <a16:creationId xmlns:a16="http://schemas.microsoft.com/office/drawing/2014/main" id="{A0B4FD59-733C-48C6-9F3C-7B9ED3F74F5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2" name="Text Box 6942">
          <a:extLst>
            <a:ext uri="{FF2B5EF4-FFF2-40B4-BE49-F238E27FC236}">
              <a16:creationId xmlns:a16="http://schemas.microsoft.com/office/drawing/2014/main" id="{BB91B02F-C05E-440D-99DB-D10074EB707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3" name="Text Box 6942">
          <a:extLst>
            <a:ext uri="{FF2B5EF4-FFF2-40B4-BE49-F238E27FC236}">
              <a16:creationId xmlns:a16="http://schemas.microsoft.com/office/drawing/2014/main" id="{0C255EB5-8BBC-44C3-A554-A27B1D3274E4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4" name="Text Box 6942">
          <a:extLst>
            <a:ext uri="{FF2B5EF4-FFF2-40B4-BE49-F238E27FC236}">
              <a16:creationId xmlns:a16="http://schemas.microsoft.com/office/drawing/2014/main" id="{C1848DB1-4FEA-4F7F-8155-80958BCC888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5" name="Text Box 6942">
          <a:extLst>
            <a:ext uri="{FF2B5EF4-FFF2-40B4-BE49-F238E27FC236}">
              <a16:creationId xmlns:a16="http://schemas.microsoft.com/office/drawing/2014/main" id="{6AC49037-3F24-414A-AA64-94360F47764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6" name="Text Box 6942">
          <a:extLst>
            <a:ext uri="{FF2B5EF4-FFF2-40B4-BE49-F238E27FC236}">
              <a16:creationId xmlns:a16="http://schemas.microsoft.com/office/drawing/2014/main" id="{518CE8C2-C5F5-4B4F-A258-13E24164149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7" name="Text Box 6942">
          <a:extLst>
            <a:ext uri="{FF2B5EF4-FFF2-40B4-BE49-F238E27FC236}">
              <a16:creationId xmlns:a16="http://schemas.microsoft.com/office/drawing/2014/main" id="{27B14555-3229-442C-843E-E2CCF1D7FA8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48" name="Text Box 6942">
          <a:extLst>
            <a:ext uri="{FF2B5EF4-FFF2-40B4-BE49-F238E27FC236}">
              <a16:creationId xmlns:a16="http://schemas.microsoft.com/office/drawing/2014/main" id="{9180B866-4FCC-42C5-B62E-0CA1C12F090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476605</xdr:rowOff>
    </xdr:to>
    <xdr:sp macro="" textlink="">
      <xdr:nvSpPr>
        <xdr:cNvPr id="949" name="Text Box 6942">
          <a:extLst>
            <a:ext uri="{FF2B5EF4-FFF2-40B4-BE49-F238E27FC236}">
              <a16:creationId xmlns:a16="http://schemas.microsoft.com/office/drawing/2014/main" id="{0D5868CE-B426-406A-82AA-7638AFC6F9C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1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5</xdr:row>
      <xdr:rowOff>0</xdr:rowOff>
    </xdr:from>
    <xdr:to>
      <xdr:col>3</xdr:col>
      <xdr:colOff>419100</xdr:colOff>
      <xdr:row>6</xdr:row>
      <xdr:rowOff>467080</xdr:rowOff>
    </xdr:to>
    <xdr:sp macro="" textlink="">
      <xdr:nvSpPr>
        <xdr:cNvPr id="950" name="Text Box 6942">
          <a:extLst>
            <a:ext uri="{FF2B5EF4-FFF2-40B4-BE49-F238E27FC236}">
              <a16:creationId xmlns:a16="http://schemas.microsoft.com/office/drawing/2014/main" id="{402CC6B0-1B71-4719-AE36-6AB35E6A158B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801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51" name="Text Box 6942">
          <a:extLst>
            <a:ext uri="{FF2B5EF4-FFF2-40B4-BE49-F238E27FC236}">
              <a16:creationId xmlns:a16="http://schemas.microsoft.com/office/drawing/2014/main" id="{85FFF52C-CA9F-4D17-A36B-9FF40097FE7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52" name="Text Box 6942">
          <a:extLst>
            <a:ext uri="{FF2B5EF4-FFF2-40B4-BE49-F238E27FC236}">
              <a16:creationId xmlns:a16="http://schemas.microsoft.com/office/drawing/2014/main" id="{1AB63451-86F8-425E-99D6-145158B840A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53" name="Text Box 6942">
          <a:extLst>
            <a:ext uri="{FF2B5EF4-FFF2-40B4-BE49-F238E27FC236}">
              <a16:creationId xmlns:a16="http://schemas.microsoft.com/office/drawing/2014/main" id="{62CDC569-168D-4A7E-A2EF-07F5BBFE474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54" name="Text Box 6942">
          <a:extLst>
            <a:ext uri="{FF2B5EF4-FFF2-40B4-BE49-F238E27FC236}">
              <a16:creationId xmlns:a16="http://schemas.microsoft.com/office/drawing/2014/main" id="{4703B20A-9C9B-4FBC-A679-9D3A03C60C2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104775</xdr:colOff>
      <xdr:row>5</xdr:row>
      <xdr:rowOff>300990</xdr:rowOff>
    </xdr:to>
    <xdr:sp macro="" textlink="">
      <xdr:nvSpPr>
        <xdr:cNvPr id="955" name="Text Box 6942">
          <a:extLst>
            <a:ext uri="{FF2B5EF4-FFF2-40B4-BE49-F238E27FC236}">
              <a16:creationId xmlns:a16="http://schemas.microsoft.com/office/drawing/2014/main" id="{C67C02C8-1C84-4B91-8072-284ABC6696A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56" name="Text Box 6942">
          <a:extLst>
            <a:ext uri="{FF2B5EF4-FFF2-40B4-BE49-F238E27FC236}">
              <a16:creationId xmlns:a16="http://schemas.microsoft.com/office/drawing/2014/main" id="{FFC19087-08DD-480A-94D1-2B8F22FDB5E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57" name="Text Box 6942">
          <a:extLst>
            <a:ext uri="{FF2B5EF4-FFF2-40B4-BE49-F238E27FC236}">
              <a16:creationId xmlns:a16="http://schemas.microsoft.com/office/drawing/2014/main" id="{F90D20D4-2FF1-4C09-9B67-E5A47BB2982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58" name="Text Box 6942">
          <a:extLst>
            <a:ext uri="{FF2B5EF4-FFF2-40B4-BE49-F238E27FC236}">
              <a16:creationId xmlns:a16="http://schemas.microsoft.com/office/drawing/2014/main" id="{45F20B00-96AA-450D-B4A8-7EBCE3A85A9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59" name="Text Box 6942">
          <a:extLst>
            <a:ext uri="{FF2B5EF4-FFF2-40B4-BE49-F238E27FC236}">
              <a16:creationId xmlns:a16="http://schemas.microsoft.com/office/drawing/2014/main" id="{ECA52EA4-9B63-4EBC-AE66-79944FC8B06A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0" name="Text Box 6942">
          <a:extLst>
            <a:ext uri="{FF2B5EF4-FFF2-40B4-BE49-F238E27FC236}">
              <a16:creationId xmlns:a16="http://schemas.microsoft.com/office/drawing/2014/main" id="{0134B262-B713-4F1E-8DC7-70865BD4968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43865"/>
    <xdr:sp macro="" textlink="">
      <xdr:nvSpPr>
        <xdr:cNvPr id="961" name="Text Box 6942">
          <a:extLst>
            <a:ext uri="{FF2B5EF4-FFF2-40B4-BE49-F238E27FC236}">
              <a16:creationId xmlns:a16="http://schemas.microsoft.com/office/drawing/2014/main" id="{EFA12FBB-75F9-4912-A734-83E5CB47F53A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34340"/>
    <xdr:sp macro="" textlink="">
      <xdr:nvSpPr>
        <xdr:cNvPr id="962" name="Text Box 6942">
          <a:extLst>
            <a:ext uri="{FF2B5EF4-FFF2-40B4-BE49-F238E27FC236}">
              <a16:creationId xmlns:a16="http://schemas.microsoft.com/office/drawing/2014/main" id="{37B2F3C3-DAB9-4241-9098-D586B3F156AD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3" name="Text Box 6942">
          <a:extLst>
            <a:ext uri="{FF2B5EF4-FFF2-40B4-BE49-F238E27FC236}">
              <a16:creationId xmlns:a16="http://schemas.microsoft.com/office/drawing/2014/main" id="{50245A3F-1BDD-452A-B23E-64B1D907A5A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4" name="Text Box 6942">
          <a:extLst>
            <a:ext uri="{FF2B5EF4-FFF2-40B4-BE49-F238E27FC236}">
              <a16:creationId xmlns:a16="http://schemas.microsoft.com/office/drawing/2014/main" id="{5C9E5EF1-32CE-414E-B418-CA0B3C33DBC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5" name="Text Box 6942">
          <a:extLst>
            <a:ext uri="{FF2B5EF4-FFF2-40B4-BE49-F238E27FC236}">
              <a16:creationId xmlns:a16="http://schemas.microsoft.com/office/drawing/2014/main" id="{78C928DE-4C42-4FB1-BD6E-E095034A285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6" name="Text Box 6942">
          <a:extLst>
            <a:ext uri="{FF2B5EF4-FFF2-40B4-BE49-F238E27FC236}">
              <a16:creationId xmlns:a16="http://schemas.microsoft.com/office/drawing/2014/main" id="{C2D32A49-51BB-49DB-90D8-3F55FA68835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7" name="Text Box 6942">
          <a:extLst>
            <a:ext uri="{FF2B5EF4-FFF2-40B4-BE49-F238E27FC236}">
              <a16:creationId xmlns:a16="http://schemas.microsoft.com/office/drawing/2014/main" id="{20ABAE24-8846-4568-B701-F835C691D17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8" name="Text Box 6942">
          <a:extLst>
            <a:ext uri="{FF2B5EF4-FFF2-40B4-BE49-F238E27FC236}">
              <a16:creationId xmlns:a16="http://schemas.microsoft.com/office/drawing/2014/main" id="{2EE43E8B-99D6-4D8B-B100-F59BDAEEA14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69" name="Text Box 6942">
          <a:extLst>
            <a:ext uri="{FF2B5EF4-FFF2-40B4-BE49-F238E27FC236}">
              <a16:creationId xmlns:a16="http://schemas.microsoft.com/office/drawing/2014/main" id="{B4703DB4-577A-49D2-A2A3-6F54BA9D130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0" name="Text Box 6942">
          <a:extLst>
            <a:ext uri="{FF2B5EF4-FFF2-40B4-BE49-F238E27FC236}">
              <a16:creationId xmlns:a16="http://schemas.microsoft.com/office/drawing/2014/main" id="{2E53CA20-E5E7-4113-8C96-D3014461510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1" name="Text Box 6942">
          <a:extLst>
            <a:ext uri="{FF2B5EF4-FFF2-40B4-BE49-F238E27FC236}">
              <a16:creationId xmlns:a16="http://schemas.microsoft.com/office/drawing/2014/main" id="{29FBB4F7-8A14-4919-B2D6-6FC98F9A9E6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2" name="Text Box 6942">
          <a:extLst>
            <a:ext uri="{FF2B5EF4-FFF2-40B4-BE49-F238E27FC236}">
              <a16:creationId xmlns:a16="http://schemas.microsoft.com/office/drawing/2014/main" id="{D5A0A4E9-E5B4-4D54-B749-E138DF83EDD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43865"/>
    <xdr:sp macro="" textlink="">
      <xdr:nvSpPr>
        <xdr:cNvPr id="973" name="Text Box 6942">
          <a:extLst>
            <a:ext uri="{FF2B5EF4-FFF2-40B4-BE49-F238E27FC236}">
              <a16:creationId xmlns:a16="http://schemas.microsoft.com/office/drawing/2014/main" id="{4D7B2E1C-68CD-433E-9666-51D88D1BDFA1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34340"/>
    <xdr:sp macro="" textlink="">
      <xdr:nvSpPr>
        <xdr:cNvPr id="974" name="Text Box 6942">
          <a:extLst>
            <a:ext uri="{FF2B5EF4-FFF2-40B4-BE49-F238E27FC236}">
              <a16:creationId xmlns:a16="http://schemas.microsoft.com/office/drawing/2014/main" id="{4EDC7F97-FEDC-439F-B9BB-44D9EF8736E0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5" name="Text Box 6942">
          <a:extLst>
            <a:ext uri="{FF2B5EF4-FFF2-40B4-BE49-F238E27FC236}">
              <a16:creationId xmlns:a16="http://schemas.microsoft.com/office/drawing/2014/main" id="{AA0F2BE9-D07A-4155-8C62-AB4E1E912CE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6" name="Text Box 6942">
          <a:extLst>
            <a:ext uri="{FF2B5EF4-FFF2-40B4-BE49-F238E27FC236}">
              <a16:creationId xmlns:a16="http://schemas.microsoft.com/office/drawing/2014/main" id="{6139E0AE-924C-47D0-919D-DB2D354D31E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7" name="Text Box 6942">
          <a:extLst>
            <a:ext uri="{FF2B5EF4-FFF2-40B4-BE49-F238E27FC236}">
              <a16:creationId xmlns:a16="http://schemas.microsoft.com/office/drawing/2014/main" id="{A7A96232-C8C3-4CE7-87E6-5CD351A5A576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8" name="Text Box 6942">
          <a:extLst>
            <a:ext uri="{FF2B5EF4-FFF2-40B4-BE49-F238E27FC236}">
              <a16:creationId xmlns:a16="http://schemas.microsoft.com/office/drawing/2014/main" id="{353EEE5A-53B0-4432-B7C7-34FD4FB060E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79" name="Text Box 6942">
          <a:extLst>
            <a:ext uri="{FF2B5EF4-FFF2-40B4-BE49-F238E27FC236}">
              <a16:creationId xmlns:a16="http://schemas.microsoft.com/office/drawing/2014/main" id="{376880EE-0E81-41E4-AC67-07A4E2F4CA37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0" name="Text Box 6942">
          <a:extLst>
            <a:ext uri="{FF2B5EF4-FFF2-40B4-BE49-F238E27FC236}">
              <a16:creationId xmlns:a16="http://schemas.microsoft.com/office/drawing/2014/main" id="{4EF440C1-7E33-43B5-8D7D-712225B300E1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1" name="Text Box 6942">
          <a:extLst>
            <a:ext uri="{FF2B5EF4-FFF2-40B4-BE49-F238E27FC236}">
              <a16:creationId xmlns:a16="http://schemas.microsoft.com/office/drawing/2014/main" id="{3B5D933F-B460-4D5F-AB43-CDDF39F7E2F3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2" name="Text Box 6942">
          <a:extLst>
            <a:ext uri="{FF2B5EF4-FFF2-40B4-BE49-F238E27FC236}">
              <a16:creationId xmlns:a16="http://schemas.microsoft.com/office/drawing/2014/main" id="{BE63C94F-7E1C-4392-8935-AB8C2531580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3" name="Text Box 6942">
          <a:extLst>
            <a:ext uri="{FF2B5EF4-FFF2-40B4-BE49-F238E27FC236}">
              <a16:creationId xmlns:a16="http://schemas.microsoft.com/office/drawing/2014/main" id="{E049DC18-F238-40DF-B628-D5AF9B9521E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4" name="Text Box 6942">
          <a:extLst>
            <a:ext uri="{FF2B5EF4-FFF2-40B4-BE49-F238E27FC236}">
              <a16:creationId xmlns:a16="http://schemas.microsoft.com/office/drawing/2014/main" id="{759A2EDC-A1D3-4AE2-9E6B-F62FB53F299E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43865"/>
    <xdr:sp macro="" textlink="">
      <xdr:nvSpPr>
        <xdr:cNvPr id="985" name="Text Box 6942">
          <a:extLst>
            <a:ext uri="{FF2B5EF4-FFF2-40B4-BE49-F238E27FC236}">
              <a16:creationId xmlns:a16="http://schemas.microsoft.com/office/drawing/2014/main" id="{637EF1A3-1215-419A-8542-5B8DA621ED96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34340"/>
    <xdr:sp macro="" textlink="">
      <xdr:nvSpPr>
        <xdr:cNvPr id="986" name="Text Box 6942">
          <a:extLst>
            <a:ext uri="{FF2B5EF4-FFF2-40B4-BE49-F238E27FC236}">
              <a16:creationId xmlns:a16="http://schemas.microsoft.com/office/drawing/2014/main" id="{C61BF1F0-A9C4-4441-8E70-CB92CEB2EDFD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7" name="Text Box 6942">
          <a:extLst>
            <a:ext uri="{FF2B5EF4-FFF2-40B4-BE49-F238E27FC236}">
              <a16:creationId xmlns:a16="http://schemas.microsoft.com/office/drawing/2014/main" id="{0ED25C5D-7567-46DB-B5CB-BCA107898DD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8" name="Text Box 6942">
          <a:extLst>
            <a:ext uri="{FF2B5EF4-FFF2-40B4-BE49-F238E27FC236}">
              <a16:creationId xmlns:a16="http://schemas.microsoft.com/office/drawing/2014/main" id="{6D16A04A-E7D6-420D-9636-2397C74A395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89" name="Text Box 6942">
          <a:extLst>
            <a:ext uri="{FF2B5EF4-FFF2-40B4-BE49-F238E27FC236}">
              <a16:creationId xmlns:a16="http://schemas.microsoft.com/office/drawing/2014/main" id="{9AD2C773-694C-40B8-9A0F-4EB10B8BA1E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0" name="Text Box 6942">
          <a:extLst>
            <a:ext uri="{FF2B5EF4-FFF2-40B4-BE49-F238E27FC236}">
              <a16:creationId xmlns:a16="http://schemas.microsoft.com/office/drawing/2014/main" id="{9BAC7D88-B116-408E-A9BC-FF292C7D5350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1" name="Text Box 6942">
          <a:extLst>
            <a:ext uri="{FF2B5EF4-FFF2-40B4-BE49-F238E27FC236}">
              <a16:creationId xmlns:a16="http://schemas.microsoft.com/office/drawing/2014/main" id="{6FF290BA-C925-489F-A87A-2C871172517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2" name="Text Box 6942">
          <a:extLst>
            <a:ext uri="{FF2B5EF4-FFF2-40B4-BE49-F238E27FC236}">
              <a16:creationId xmlns:a16="http://schemas.microsoft.com/office/drawing/2014/main" id="{F78BA965-26DA-41FE-A188-4122A42FDDCC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3" name="Text Box 6942">
          <a:extLst>
            <a:ext uri="{FF2B5EF4-FFF2-40B4-BE49-F238E27FC236}">
              <a16:creationId xmlns:a16="http://schemas.microsoft.com/office/drawing/2014/main" id="{68F4275A-046B-41F0-9DEE-36BAEE43C7AB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4" name="Text Box 6942">
          <a:extLst>
            <a:ext uri="{FF2B5EF4-FFF2-40B4-BE49-F238E27FC236}">
              <a16:creationId xmlns:a16="http://schemas.microsoft.com/office/drawing/2014/main" id="{76731E39-2777-451C-A13F-D8F953D5E7FF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5" name="Text Box 6942">
          <a:extLst>
            <a:ext uri="{FF2B5EF4-FFF2-40B4-BE49-F238E27FC236}">
              <a16:creationId xmlns:a16="http://schemas.microsoft.com/office/drawing/2014/main" id="{5A8FA8FC-11BE-4EFD-A031-5FAD68D35278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6" name="Text Box 6942">
          <a:extLst>
            <a:ext uri="{FF2B5EF4-FFF2-40B4-BE49-F238E27FC236}">
              <a16:creationId xmlns:a16="http://schemas.microsoft.com/office/drawing/2014/main" id="{6A80397C-6046-4CBE-BA96-C0137423AACD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43865"/>
    <xdr:sp macro="" textlink="">
      <xdr:nvSpPr>
        <xdr:cNvPr id="997" name="Text Box 6942">
          <a:extLst>
            <a:ext uri="{FF2B5EF4-FFF2-40B4-BE49-F238E27FC236}">
              <a16:creationId xmlns:a16="http://schemas.microsoft.com/office/drawing/2014/main" id="{A0F0D204-2DBC-41F2-A6AF-F91571FD56BF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5</xdr:row>
      <xdr:rowOff>0</xdr:rowOff>
    </xdr:from>
    <xdr:ext cx="85725" cy="434340"/>
    <xdr:sp macro="" textlink="">
      <xdr:nvSpPr>
        <xdr:cNvPr id="998" name="Text Box 6942">
          <a:extLst>
            <a:ext uri="{FF2B5EF4-FFF2-40B4-BE49-F238E27FC236}">
              <a16:creationId xmlns:a16="http://schemas.microsoft.com/office/drawing/2014/main" id="{AF4CDA7E-AAA5-4ECB-B849-A81AB1D5A400}"/>
            </a:ext>
          </a:extLst>
        </xdr:cNvPr>
        <xdr:cNvSpPr txBox="1">
          <a:spLocks noChangeArrowheads="1"/>
        </xdr:cNvSpPr>
      </xdr:nvSpPr>
      <xdr:spPr bwMode="auto">
        <a:xfrm>
          <a:off x="168211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999" name="Text Box 6942">
          <a:extLst>
            <a:ext uri="{FF2B5EF4-FFF2-40B4-BE49-F238E27FC236}">
              <a16:creationId xmlns:a16="http://schemas.microsoft.com/office/drawing/2014/main" id="{2045F38D-7E6E-4B0B-9057-ED17E051182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1000" name="Text Box 6942">
          <a:extLst>
            <a:ext uri="{FF2B5EF4-FFF2-40B4-BE49-F238E27FC236}">
              <a16:creationId xmlns:a16="http://schemas.microsoft.com/office/drawing/2014/main" id="{E2F9EC0F-85BB-46DF-A99C-5F9A37F52F79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1001" name="Text Box 6942">
          <a:extLst>
            <a:ext uri="{FF2B5EF4-FFF2-40B4-BE49-F238E27FC236}">
              <a16:creationId xmlns:a16="http://schemas.microsoft.com/office/drawing/2014/main" id="{44652AF3-F4E3-448C-8AE3-A1F052158285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5</xdr:row>
      <xdr:rowOff>0</xdr:rowOff>
    </xdr:from>
    <xdr:ext cx="104775" cy="300990"/>
    <xdr:sp macro="" textlink="">
      <xdr:nvSpPr>
        <xdr:cNvPr id="1002" name="Text Box 6942">
          <a:extLst>
            <a:ext uri="{FF2B5EF4-FFF2-40B4-BE49-F238E27FC236}">
              <a16:creationId xmlns:a16="http://schemas.microsoft.com/office/drawing/2014/main" id="{8D25C2C6-431D-404E-ABCC-4B0B39E4E032}"/>
            </a:ext>
          </a:extLst>
        </xdr:cNvPr>
        <xdr:cNvSpPr txBox="1">
          <a:spLocks noChangeArrowheads="1"/>
        </xdr:cNvSpPr>
      </xdr:nvSpPr>
      <xdr:spPr bwMode="auto">
        <a:xfrm>
          <a:off x="134874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03" name="Text Box 6942">
          <a:extLst>
            <a:ext uri="{FF2B5EF4-FFF2-40B4-BE49-F238E27FC236}">
              <a16:creationId xmlns:a16="http://schemas.microsoft.com/office/drawing/2014/main" id="{15538934-C29F-4BCB-B096-4DF0A36A37F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04" name="Text Box 6942">
          <a:extLst>
            <a:ext uri="{FF2B5EF4-FFF2-40B4-BE49-F238E27FC236}">
              <a16:creationId xmlns:a16="http://schemas.microsoft.com/office/drawing/2014/main" id="{25B193CE-111F-42C4-849F-00DA6CAC07C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05" name="Text Box 6942">
          <a:extLst>
            <a:ext uri="{FF2B5EF4-FFF2-40B4-BE49-F238E27FC236}">
              <a16:creationId xmlns:a16="http://schemas.microsoft.com/office/drawing/2014/main" id="{D4DF947A-4342-4056-94D9-2294D27AA68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06" name="Text Box 6942">
          <a:extLst>
            <a:ext uri="{FF2B5EF4-FFF2-40B4-BE49-F238E27FC236}">
              <a16:creationId xmlns:a16="http://schemas.microsoft.com/office/drawing/2014/main" id="{76C00FBE-7742-4DAE-B6B9-E98BBE8BC44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705667</xdr:rowOff>
    </xdr:to>
    <xdr:sp macro="" textlink="">
      <xdr:nvSpPr>
        <xdr:cNvPr id="1007" name="Text Box 6942">
          <a:extLst>
            <a:ext uri="{FF2B5EF4-FFF2-40B4-BE49-F238E27FC236}">
              <a16:creationId xmlns:a16="http://schemas.microsoft.com/office/drawing/2014/main" id="{1CE10426-D9D5-45FE-829E-3C8414CBCC1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13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008" name="Text Box 6942">
          <a:extLst>
            <a:ext uri="{FF2B5EF4-FFF2-40B4-BE49-F238E27FC236}">
              <a16:creationId xmlns:a16="http://schemas.microsoft.com/office/drawing/2014/main" id="{C514395C-9094-476F-99DE-187A402A452D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009" name="Text Box 6942">
          <a:extLst>
            <a:ext uri="{FF2B5EF4-FFF2-40B4-BE49-F238E27FC236}">
              <a16:creationId xmlns:a16="http://schemas.microsoft.com/office/drawing/2014/main" id="{A6F9A0B8-2857-453D-9925-BF1F473CDFD3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0" name="Text Box 6942">
          <a:extLst>
            <a:ext uri="{FF2B5EF4-FFF2-40B4-BE49-F238E27FC236}">
              <a16:creationId xmlns:a16="http://schemas.microsoft.com/office/drawing/2014/main" id="{4DBA2D1C-E4DE-4D2C-9FE0-4CBE04018C6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1" name="Text Box 6942">
          <a:extLst>
            <a:ext uri="{FF2B5EF4-FFF2-40B4-BE49-F238E27FC236}">
              <a16:creationId xmlns:a16="http://schemas.microsoft.com/office/drawing/2014/main" id="{FA1BBEE2-B918-4A0A-AF21-C9AA806F266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2" name="Text Box 6942">
          <a:extLst>
            <a:ext uri="{FF2B5EF4-FFF2-40B4-BE49-F238E27FC236}">
              <a16:creationId xmlns:a16="http://schemas.microsoft.com/office/drawing/2014/main" id="{A153C3B1-D27D-4E82-AF37-C46341E5040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3" name="Text Box 6942">
          <a:extLst>
            <a:ext uri="{FF2B5EF4-FFF2-40B4-BE49-F238E27FC236}">
              <a16:creationId xmlns:a16="http://schemas.microsoft.com/office/drawing/2014/main" id="{70E5EE22-3BC4-48E5-9C61-A425F385D51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4" name="Text Box 6942">
          <a:extLst>
            <a:ext uri="{FF2B5EF4-FFF2-40B4-BE49-F238E27FC236}">
              <a16:creationId xmlns:a16="http://schemas.microsoft.com/office/drawing/2014/main" id="{AE7260F0-4B3A-4026-B8E0-EF0289C89A2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5" name="Text Box 6942">
          <a:extLst>
            <a:ext uri="{FF2B5EF4-FFF2-40B4-BE49-F238E27FC236}">
              <a16:creationId xmlns:a16="http://schemas.microsoft.com/office/drawing/2014/main" id="{6B969E8E-D134-47EF-AD21-3D24CB32212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6" name="Text Box 6942">
          <a:extLst>
            <a:ext uri="{FF2B5EF4-FFF2-40B4-BE49-F238E27FC236}">
              <a16:creationId xmlns:a16="http://schemas.microsoft.com/office/drawing/2014/main" id="{204396ED-39CB-46BD-BE43-9DEF2AF31FC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7" name="Text Box 6942">
          <a:extLst>
            <a:ext uri="{FF2B5EF4-FFF2-40B4-BE49-F238E27FC236}">
              <a16:creationId xmlns:a16="http://schemas.microsoft.com/office/drawing/2014/main" id="{16874C58-23C3-4543-A4D6-E595FEAC16A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8" name="Text Box 6942">
          <a:extLst>
            <a:ext uri="{FF2B5EF4-FFF2-40B4-BE49-F238E27FC236}">
              <a16:creationId xmlns:a16="http://schemas.microsoft.com/office/drawing/2014/main" id="{80BA726B-03EC-4C81-970F-0C70DDCC2D0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19" name="Text Box 6942">
          <a:extLst>
            <a:ext uri="{FF2B5EF4-FFF2-40B4-BE49-F238E27FC236}">
              <a16:creationId xmlns:a16="http://schemas.microsoft.com/office/drawing/2014/main" id="{6404F2EF-87A9-478A-9539-50814D644A8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020" name="Text Box 6942">
          <a:extLst>
            <a:ext uri="{FF2B5EF4-FFF2-40B4-BE49-F238E27FC236}">
              <a16:creationId xmlns:a16="http://schemas.microsoft.com/office/drawing/2014/main" id="{321AFE77-C0DA-4113-B1D2-924197AF8D19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021" name="Text Box 6942">
          <a:extLst>
            <a:ext uri="{FF2B5EF4-FFF2-40B4-BE49-F238E27FC236}">
              <a16:creationId xmlns:a16="http://schemas.microsoft.com/office/drawing/2014/main" id="{7C7BD1D1-37F1-4CAF-9FDF-9BAAF0BC65F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22" name="Text Box 6942">
          <a:extLst>
            <a:ext uri="{FF2B5EF4-FFF2-40B4-BE49-F238E27FC236}">
              <a16:creationId xmlns:a16="http://schemas.microsoft.com/office/drawing/2014/main" id="{77FA97C9-08B8-4DEC-9E06-555E881DB4E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23" name="Text Box 6942">
          <a:extLst>
            <a:ext uri="{FF2B5EF4-FFF2-40B4-BE49-F238E27FC236}">
              <a16:creationId xmlns:a16="http://schemas.microsoft.com/office/drawing/2014/main" id="{AADD0F37-0846-4FA3-BE65-9D24AAF124E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24" name="Text Box 6942">
          <a:extLst>
            <a:ext uri="{FF2B5EF4-FFF2-40B4-BE49-F238E27FC236}">
              <a16:creationId xmlns:a16="http://schemas.microsoft.com/office/drawing/2014/main" id="{E95B7792-7293-4FCD-867D-6C86A205A81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25" name="Text Box 6942">
          <a:extLst>
            <a:ext uri="{FF2B5EF4-FFF2-40B4-BE49-F238E27FC236}">
              <a16:creationId xmlns:a16="http://schemas.microsoft.com/office/drawing/2014/main" id="{656035BA-1C23-419C-9DAE-5F9AD6B68DC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26" name="Text Box 6942">
          <a:extLst>
            <a:ext uri="{FF2B5EF4-FFF2-40B4-BE49-F238E27FC236}">
              <a16:creationId xmlns:a16="http://schemas.microsoft.com/office/drawing/2014/main" id="{92D64EFD-37DF-40ED-9984-FEB25CA87E1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27" name="Text Box 6942">
          <a:extLst>
            <a:ext uri="{FF2B5EF4-FFF2-40B4-BE49-F238E27FC236}">
              <a16:creationId xmlns:a16="http://schemas.microsoft.com/office/drawing/2014/main" id="{2C554B4A-0D71-4B6E-B2F2-C11020BC50F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28" name="Text Box 6942">
          <a:extLst>
            <a:ext uri="{FF2B5EF4-FFF2-40B4-BE49-F238E27FC236}">
              <a16:creationId xmlns:a16="http://schemas.microsoft.com/office/drawing/2014/main" id="{06FAE1D6-43FF-4AD6-BC13-B6593375A4B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29" name="Text Box 6942">
          <a:extLst>
            <a:ext uri="{FF2B5EF4-FFF2-40B4-BE49-F238E27FC236}">
              <a16:creationId xmlns:a16="http://schemas.microsoft.com/office/drawing/2014/main" id="{1B5647B5-9F77-41F0-8B99-8B263573F42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0" name="Text Box 6942">
          <a:extLst>
            <a:ext uri="{FF2B5EF4-FFF2-40B4-BE49-F238E27FC236}">
              <a16:creationId xmlns:a16="http://schemas.microsoft.com/office/drawing/2014/main" id="{A8D4E0CF-F60D-4827-9099-66D26E6B0CE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1" name="Text Box 6942">
          <a:extLst>
            <a:ext uri="{FF2B5EF4-FFF2-40B4-BE49-F238E27FC236}">
              <a16:creationId xmlns:a16="http://schemas.microsoft.com/office/drawing/2014/main" id="{A06F4286-0A30-4E96-AE02-23138AB995B2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285204</xdr:rowOff>
    </xdr:to>
    <xdr:sp macro="" textlink="">
      <xdr:nvSpPr>
        <xdr:cNvPr id="1032" name="Text Box 6942">
          <a:extLst>
            <a:ext uri="{FF2B5EF4-FFF2-40B4-BE49-F238E27FC236}">
              <a16:creationId xmlns:a16="http://schemas.microsoft.com/office/drawing/2014/main" id="{A1A826BD-854E-4AD0-9F2A-886E6158C512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3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274863</xdr:rowOff>
    </xdr:to>
    <xdr:sp macro="" textlink="">
      <xdr:nvSpPr>
        <xdr:cNvPr id="1033" name="Text Box 6942">
          <a:extLst>
            <a:ext uri="{FF2B5EF4-FFF2-40B4-BE49-F238E27FC236}">
              <a16:creationId xmlns:a16="http://schemas.microsoft.com/office/drawing/2014/main" id="{4551645F-2B8A-46E8-93DF-9E2EE05E26C3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2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4" name="Text Box 6942">
          <a:extLst>
            <a:ext uri="{FF2B5EF4-FFF2-40B4-BE49-F238E27FC236}">
              <a16:creationId xmlns:a16="http://schemas.microsoft.com/office/drawing/2014/main" id="{0A599AAF-0B1F-445B-8621-99E39C35EB1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5" name="Text Box 6942">
          <a:extLst>
            <a:ext uri="{FF2B5EF4-FFF2-40B4-BE49-F238E27FC236}">
              <a16:creationId xmlns:a16="http://schemas.microsoft.com/office/drawing/2014/main" id="{79024E63-2EAD-4633-AA52-239DF92424B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6" name="Text Box 6942">
          <a:extLst>
            <a:ext uri="{FF2B5EF4-FFF2-40B4-BE49-F238E27FC236}">
              <a16:creationId xmlns:a16="http://schemas.microsoft.com/office/drawing/2014/main" id="{42DECBD9-E18B-4548-B34F-E69F9E581E4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7" name="Text Box 6942">
          <a:extLst>
            <a:ext uri="{FF2B5EF4-FFF2-40B4-BE49-F238E27FC236}">
              <a16:creationId xmlns:a16="http://schemas.microsoft.com/office/drawing/2014/main" id="{AB016D18-AB12-4EB7-A7BA-949EB193BEC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8" name="Text Box 6942">
          <a:extLst>
            <a:ext uri="{FF2B5EF4-FFF2-40B4-BE49-F238E27FC236}">
              <a16:creationId xmlns:a16="http://schemas.microsoft.com/office/drawing/2014/main" id="{27BA5AD8-325D-4A08-8841-DC0534507780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39" name="Text Box 6942">
          <a:extLst>
            <a:ext uri="{FF2B5EF4-FFF2-40B4-BE49-F238E27FC236}">
              <a16:creationId xmlns:a16="http://schemas.microsoft.com/office/drawing/2014/main" id="{E127CF8C-C51B-4E30-BE5C-F86BCD9A01AA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40" name="Text Box 6942">
          <a:extLst>
            <a:ext uri="{FF2B5EF4-FFF2-40B4-BE49-F238E27FC236}">
              <a16:creationId xmlns:a16="http://schemas.microsoft.com/office/drawing/2014/main" id="{B7E80BB6-6057-479F-A25D-53BFBB3028E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41" name="Text Box 6942">
          <a:extLst>
            <a:ext uri="{FF2B5EF4-FFF2-40B4-BE49-F238E27FC236}">
              <a16:creationId xmlns:a16="http://schemas.microsoft.com/office/drawing/2014/main" id="{F3EB46F5-9DFD-4077-A795-6AABDDE0489D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42" name="Text Box 6942">
          <a:extLst>
            <a:ext uri="{FF2B5EF4-FFF2-40B4-BE49-F238E27FC236}">
              <a16:creationId xmlns:a16="http://schemas.microsoft.com/office/drawing/2014/main" id="{A9A63950-6AAC-44AD-9ECB-4FEDC62602C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43" name="Text Box 6942">
          <a:extLst>
            <a:ext uri="{FF2B5EF4-FFF2-40B4-BE49-F238E27FC236}">
              <a16:creationId xmlns:a16="http://schemas.microsoft.com/office/drawing/2014/main" id="{89485208-7C3A-4ADA-84EC-ACEFB1BD7AA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285204</xdr:rowOff>
    </xdr:to>
    <xdr:sp macro="" textlink="">
      <xdr:nvSpPr>
        <xdr:cNvPr id="1044" name="Text Box 6942">
          <a:extLst>
            <a:ext uri="{FF2B5EF4-FFF2-40B4-BE49-F238E27FC236}">
              <a16:creationId xmlns:a16="http://schemas.microsoft.com/office/drawing/2014/main" id="{41845529-05FE-4AEB-A721-580472E72749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3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274863</xdr:rowOff>
    </xdr:to>
    <xdr:sp macro="" textlink="">
      <xdr:nvSpPr>
        <xdr:cNvPr id="1045" name="Text Box 6942">
          <a:extLst>
            <a:ext uri="{FF2B5EF4-FFF2-40B4-BE49-F238E27FC236}">
              <a16:creationId xmlns:a16="http://schemas.microsoft.com/office/drawing/2014/main" id="{6C67B18D-3999-4CA7-A863-E02897A80E3A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2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46" name="Text Box 6942">
          <a:extLst>
            <a:ext uri="{FF2B5EF4-FFF2-40B4-BE49-F238E27FC236}">
              <a16:creationId xmlns:a16="http://schemas.microsoft.com/office/drawing/2014/main" id="{E7402FAB-624D-42E1-8EBC-B8DAB9702C0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47" name="Text Box 6942">
          <a:extLst>
            <a:ext uri="{FF2B5EF4-FFF2-40B4-BE49-F238E27FC236}">
              <a16:creationId xmlns:a16="http://schemas.microsoft.com/office/drawing/2014/main" id="{93327637-8E1A-4A9C-AE8A-4F6B8A545DF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48" name="Text Box 6942">
          <a:extLst>
            <a:ext uri="{FF2B5EF4-FFF2-40B4-BE49-F238E27FC236}">
              <a16:creationId xmlns:a16="http://schemas.microsoft.com/office/drawing/2014/main" id="{5E5C8FB5-5E27-47BC-8D0D-7E75381B2740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49" name="Text Box 6942">
          <a:extLst>
            <a:ext uri="{FF2B5EF4-FFF2-40B4-BE49-F238E27FC236}">
              <a16:creationId xmlns:a16="http://schemas.microsoft.com/office/drawing/2014/main" id="{D1CA88B2-3264-421D-A049-80BFC5FA8E2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050" name="Text Box 6942">
          <a:extLst>
            <a:ext uri="{FF2B5EF4-FFF2-40B4-BE49-F238E27FC236}">
              <a16:creationId xmlns:a16="http://schemas.microsoft.com/office/drawing/2014/main" id="{5080DCF2-2F26-4807-8902-2E839B8B2E3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51" name="Text Box 6942">
          <a:extLst>
            <a:ext uri="{FF2B5EF4-FFF2-40B4-BE49-F238E27FC236}">
              <a16:creationId xmlns:a16="http://schemas.microsoft.com/office/drawing/2014/main" id="{BFDEAB69-7894-4793-AA93-45A0058995C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52" name="Text Box 6942">
          <a:extLst>
            <a:ext uri="{FF2B5EF4-FFF2-40B4-BE49-F238E27FC236}">
              <a16:creationId xmlns:a16="http://schemas.microsoft.com/office/drawing/2014/main" id="{D84E358F-124F-4A81-AA94-4FD0615AFD0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53" name="Text Box 6942">
          <a:extLst>
            <a:ext uri="{FF2B5EF4-FFF2-40B4-BE49-F238E27FC236}">
              <a16:creationId xmlns:a16="http://schemas.microsoft.com/office/drawing/2014/main" id="{94310765-F997-4810-888C-6F10630770C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54" name="Text Box 6942">
          <a:extLst>
            <a:ext uri="{FF2B5EF4-FFF2-40B4-BE49-F238E27FC236}">
              <a16:creationId xmlns:a16="http://schemas.microsoft.com/office/drawing/2014/main" id="{58EF4908-1E95-4665-AA2D-C3063D46179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55" name="Text Box 6942">
          <a:extLst>
            <a:ext uri="{FF2B5EF4-FFF2-40B4-BE49-F238E27FC236}">
              <a16:creationId xmlns:a16="http://schemas.microsoft.com/office/drawing/2014/main" id="{641B705F-A482-4DDF-A622-10B826B3886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056" name="Text Box 6942">
          <a:extLst>
            <a:ext uri="{FF2B5EF4-FFF2-40B4-BE49-F238E27FC236}">
              <a16:creationId xmlns:a16="http://schemas.microsoft.com/office/drawing/2014/main" id="{31642AB9-E7B6-47CB-A6CF-BB85D26B298C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057" name="Text Box 6942">
          <a:extLst>
            <a:ext uri="{FF2B5EF4-FFF2-40B4-BE49-F238E27FC236}">
              <a16:creationId xmlns:a16="http://schemas.microsoft.com/office/drawing/2014/main" id="{A1ADC218-D82B-4448-91CD-943D698F652E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58" name="Text Box 6942">
          <a:extLst>
            <a:ext uri="{FF2B5EF4-FFF2-40B4-BE49-F238E27FC236}">
              <a16:creationId xmlns:a16="http://schemas.microsoft.com/office/drawing/2014/main" id="{36FF9482-69AB-4251-A5A8-7E646B7BB6C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59" name="Text Box 6942">
          <a:extLst>
            <a:ext uri="{FF2B5EF4-FFF2-40B4-BE49-F238E27FC236}">
              <a16:creationId xmlns:a16="http://schemas.microsoft.com/office/drawing/2014/main" id="{44E9D274-E237-4C36-9A92-454243020A9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0" name="Text Box 6942">
          <a:extLst>
            <a:ext uri="{FF2B5EF4-FFF2-40B4-BE49-F238E27FC236}">
              <a16:creationId xmlns:a16="http://schemas.microsoft.com/office/drawing/2014/main" id="{D99D3D4A-06E1-44F5-8BD3-603DB2E4F50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1" name="Text Box 6942">
          <a:extLst>
            <a:ext uri="{FF2B5EF4-FFF2-40B4-BE49-F238E27FC236}">
              <a16:creationId xmlns:a16="http://schemas.microsoft.com/office/drawing/2014/main" id="{12531EFF-086B-474C-8480-3B8CA630FFA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2" name="Text Box 6942">
          <a:extLst>
            <a:ext uri="{FF2B5EF4-FFF2-40B4-BE49-F238E27FC236}">
              <a16:creationId xmlns:a16="http://schemas.microsoft.com/office/drawing/2014/main" id="{4C3812A8-EF06-4712-A721-10AF21CD034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3" name="Text Box 6942">
          <a:extLst>
            <a:ext uri="{FF2B5EF4-FFF2-40B4-BE49-F238E27FC236}">
              <a16:creationId xmlns:a16="http://schemas.microsoft.com/office/drawing/2014/main" id="{7F325016-70A7-474E-9A08-5602DBDFD1C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4" name="Text Box 6942">
          <a:extLst>
            <a:ext uri="{FF2B5EF4-FFF2-40B4-BE49-F238E27FC236}">
              <a16:creationId xmlns:a16="http://schemas.microsoft.com/office/drawing/2014/main" id="{E9367FA4-5719-4B64-B937-606EBC8A793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5" name="Text Box 6942">
          <a:extLst>
            <a:ext uri="{FF2B5EF4-FFF2-40B4-BE49-F238E27FC236}">
              <a16:creationId xmlns:a16="http://schemas.microsoft.com/office/drawing/2014/main" id="{C4BF346E-CE1F-4DD9-B76C-A96E4F9BD31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6" name="Text Box 6942">
          <a:extLst>
            <a:ext uri="{FF2B5EF4-FFF2-40B4-BE49-F238E27FC236}">
              <a16:creationId xmlns:a16="http://schemas.microsoft.com/office/drawing/2014/main" id="{9DE6330A-A751-4B38-AD88-FCE31E3DDAB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67" name="Text Box 6942">
          <a:extLst>
            <a:ext uri="{FF2B5EF4-FFF2-40B4-BE49-F238E27FC236}">
              <a16:creationId xmlns:a16="http://schemas.microsoft.com/office/drawing/2014/main" id="{71CAA700-ED4C-4165-8A69-482AF21C434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068" name="Text Box 6942">
          <a:extLst>
            <a:ext uri="{FF2B5EF4-FFF2-40B4-BE49-F238E27FC236}">
              <a16:creationId xmlns:a16="http://schemas.microsoft.com/office/drawing/2014/main" id="{B9BA6113-1E0B-4D4F-82D4-2BB2F21ED579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069" name="Text Box 6942">
          <a:extLst>
            <a:ext uri="{FF2B5EF4-FFF2-40B4-BE49-F238E27FC236}">
              <a16:creationId xmlns:a16="http://schemas.microsoft.com/office/drawing/2014/main" id="{3F21E04C-4284-40B3-B2AA-327BC26BD5C8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70" name="Text Box 6942">
          <a:extLst>
            <a:ext uri="{FF2B5EF4-FFF2-40B4-BE49-F238E27FC236}">
              <a16:creationId xmlns:a16="http://schemas.microsoft.com/office/drawing/2014/main" id="{8CD58434-D2E9-49C0-87AB-544ACF1F305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71" name="Text Box 6942">
          <a:extLst>
            <a:ext uri="{FF2B5EF4-FFF2-40B4-BE49-F238E27FC236}">
              <a16:creationId xmlns:a16="http://schemas.microsoft.com/office/drawing/2014/main" id="{4B48C07B-D93E-4FAB-8D19-999D8E2AEF7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72" name="Text Box 6942">
          <a:extLst>
            <a:ext uri="{FF2B5EF4-FFF2-40B4-BE49-F238E27FC236}">
              <a16:creationId xmlns:a16="http://schemas.microsoft.com/office/drawing/2014/main" id="{2BCA2397-3737-4082-8D52-4537E847DD5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73" name="Text Box 6942">
          <a:extLst>
            <a:ext uri="{FF2B5EF4-FFF2-40B4-BE49-F238E27FC236}">
              <a16:creationId xmlns:a16="http://schemas.microsoft.com/office/drawing/2014/main" id="{D6F49CCE-241C-476A-9CC6-ACDA03C7FF3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074" name="Text Box 6942">
          <a:extLst>
            <a:ext uri="{FF2B5EF4-FFF2-40B4-BE49-F238E27FC236}">
              <a16:creationId xmlns:a16="http://schemas.microsoft.com/office/drawing/2014/main" id="{956E3CFD-7BB8-4317-B6C5-F0296502827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75" name="Text Box 6942">
          <a:extLst>
            <a:ext uri="{FF2B5EF4-FFF2-40B4-BE49-F238E27FC236}">
              <a16:creationId xmlns:a16="http://schemas.microsoft.com/office/drawing/2014/main" id="{4F29EA48-069B-4970-B233-5AD8C5356C2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76" name="Text Box 6942">
          <a:extLst>
            <a:ext uri="{FF2B5EF4-FFF2-40B4-BE49-F238E27FC236}">
              <a16:creationId xmlns:a16="http://schemas.microsoft.com/office/drawing/2014/main" id="{63E30313-889D-4DF5-BB0E-0872CBF66F5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77" name="Text Box 6942">
          <a:extLst>
            <a:ext uri="{FF2B5EF4-FFF2-40B4-BE49-F238E27FC236}">
              <a16:creationId xmlns:a16="http://schemas.microsoft.com/office/drawing/2014/main" id="{D7F4C0F7-DC4D-438C-97E5-FE8F51A89A8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78" name="Text Box 6942">
          <a:extLst>
            <a:ext uri="{FF2B5EF4-FFF2-40B4-BE49-F238E27FC236}">
              <a16:creationId xmlns:a16="http://schemas.microsoft.com/office/drawing/2014/main" id="{D4F54C92-90F2-4CDC-B919-517C4E9D835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79" name="Text Box 6942">
          <a:extLst>
            <a:ext uri="{FF2B5EF4-FFF2-40B4-BE49-F238E27FC236}">
              <a16:creationId xmlns:a16="http://schemas.microsoft.com/office/drawing/2014/main" id="{4657110F-9DDA-4149-B6C0-3918422C4BB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554622</xdr:rowOff>
    </xdr:to>
    <xdr:sp macro="" textlink="">
      <xdr:nvSpPr>
        <xdr:cNvPr id="1080" name="Text Box 6942">
          <a:extLst>
            <a:ext uri="{FF2B5EF4-FFF2-40B4-BE49-F238E27FC236}">
              <a16:creationId xmlns:a16="http://schemas.microsoft.com/office/drawing/2014/main" id="{C6200E11-E49C-4B8F-9C7F-95CD5D3104B8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1305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1" name="Text Box 6942">
          <a:extLst>
            <a:ext uri="{FF2B5EF4-FFF2-40B4-BE49-F238E27FC236}">
              <a16:creationId xmlns:a16="http://schemas.microsoft.com/office/drawing/2014/main" id="{A0B07DA3-2EAA-41A9-88D9-F081A8C8EB5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2" name="Text Box 6942">
          <a:extLst>
            <a:ext uri="{FF2B5EF4-FFF2-40B4-BE49-F238E27FC236}">
              <a16:creationId xmlns:a16="http://schemas.microsoft.com/office/drawing/2014/main" id="{BE452F2C-B079-4630-A690-3CD7C58F6A2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3" name="Text Box 6942">
          <a:extLst>
            <a:ext uri="{FF2B5EF4-FFF2-40B4-BE49-F238E27FC236}">
              <a16:creationId xmlns:a16="http://schemas.microsoft.com/office/drawing/2014/main" id="{91423F39-2A95-4BE9-99FA-F64918DE2FA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4" name="Text Box 6942">
          <a:extLst>
            <a:ext uri="{FF2B5EF4-FFF2-40B4-BE49-F238E27FC236}">
              <a16:creationId xmlns:a16="http://schemas.microsoft.com/office/drawing/2014/main" id="{1D2388CA-68B9-49F9-9D14-97343614FF0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5" name="Text Box 6942">
          <a:extLst>
            <a:ext uri="{FF2B5EF4-FFF2-40B4-BE49-F238E27FC236}">
              <a16:creationId xmlns:a16="http://schemas.microsoft.com/office/drawing/2014/main" id="{E0A80E11-72C6-4F34-8511-F5AFBFB6236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6" name="Text Box 6942">
          <a:extLst>
            <a:ext uri="{FF2B5EF4-FFF2-40B4-BE49-F238E27FC236}">
              <a16:creationId xmlns:a16="http://schemas.microsoft.com/office/drawing/2014/main" id="{A8F9556B-F90C-4644-9327-23F7744F8B5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7" name="Text Box 6942">
          <a:extLst>
            <a:ext uri="{FF2B5EF4-FFF2-40B4-BE49-F238E27FC236}">
              <a16:creationId xmlns:a16="http://schemas.microsoft.com/office/drawing/2014/main" id="{A8C223BD-DF1D-4AD0-894A-4415119E30D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8" name="Text Box 6942">
          <a:extLst>
            <a:ext uri="{FF2B5EF4-FFF2-40B4-BE49-F238E27FC236}">
              <a16:creationId xmlns:a16="http://schemas.microsoft.com/office/drawing/2014/main" id="{2654A9B1-30F5-4E65-B022-AAC43760C6B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89" name="Text Box 6942">
          <a:extLst>
            <a:ext uri="{FF2B5EF4-FFF2-40B4-BE49-F238E27FC236}">
              <a16:creationId xmlns:a16="http://schemas.microsoft.com/office/drawing/2014/main" id="{069B8F61-93C9-4ED4-AA8A-4B60F01C8D8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90" name="Text Box 6942">
          <a:extLst>
            <a:ext uri="{FF2B5EF4-FFF2-40B4-BE49-F238E27FC236}">
              <a16:creationId xmlns:a16="http://schemas.microsoft.com/office/drawing/2014/main" id="{01C46508-CF29-4A9E-9DCC-31AFD39E86E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91" name="Text Box 6942">
          <a:extLst>
            <a:ext uri="{FF2B5EF4-FFF2-40B4-BE49-F238E27FC236}">
              <a16:creationId xmlns:a16="http://schemas.microsoft.com/office/drawing/2014/main" id="{7FD8A7D3-43C5-493D-9B9D-7B58EDACB43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92" name="Text Box 6942">
          <a:extLst>
            <a:ext uri="{FF2B5EF4-FFF2-40B4-BE49-F238E27FC236}">
              <a16:creationId xmlns:a16="http://schemas.microsoft.com/office/drawing/2014/main" id="{8A0FAB93-675B-4172-8A3B-169AF01F864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93" name="Text Box 6942">
          <a:extLst>
            <a:ext uri="{FF2B5EF4-FFF2-40B4-BE49-F238E27FC236}">
              <a16:creationId xmlns:a16="http://schemas.microsoft.com/office/drawing/2014/main" id="{1EA34E7F-4D27-4AF8-8977-3ADE14E4E58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94" name="Text Box 6942">
          <a:extLst>
            <a:ext uri="{FF2B5EF4-FFF2-40B4-BE49-F238E27FC236}">
              <a16:creationId xmlns:a16="http://schemas.microsoft.com/office/drawing/2014/main" id="{443AD499-C39A-4FB6-BF44-8044EEAE570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095" name="Text Box 6942">
          <a:extLst>
            <a:ext uri="{FF2B5EF4-FFF2-40B4-BE49-F238E27FC236}">
              <a16:creationId xmlns:a16="http://schemas.microsoft.com/office/drawing/2014/main" id="{06E51315-9A7A-4B5D-AABD-D048CC383A5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096" name="Text Box 6942">
          <a:extLst>
            <a:ext uri="{FF2B5EF4-FFF2-40B4-BE49-F238E27FC236}">
              <a16:creationId xmlns:a16="http://schemas.microsoft.com/office/drawing/2014/main" id="{BF28581C-847B-4E17-95A1-8F80F1D9131A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097" name="Text Box 6942">
          <a:extLst>
            <a:ext uri="{FF2B5EF4-FFF2-40B4-BE49-F238E27FC236}">
              <a16:creationId xmlns:a16="http://schemas.microsoft.com/office/drawing/2014/main" id="{63241719-73B8-4ADA-8A16-179D745DC97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098" name="Text Box 6942">
          <a:extLst>
            <a:ext uri="{FF2B5EF4-FFF2-40B4-BE49-F238E27FC236}">
              <a16:creationId xmlns:a16="http://schemas.microsoft.com/office/drawing/2014/main" id="{97B679D1-D556-464E-B31D-FBF63F475692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099" name="Text Box 6942">
          <a:extLst>
            <a:ext uri="{FF2B5EF4-FFF2-40B4-BE49-F238E27FC236}">
              <a16:creationId xmlns:a16="http://schemas.microsoft.com/office/drawing/2014/main" id="{BB87E91A-B47E-4F54-A63C-3C3979A3C83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0" name="Text Box 6942">
          <a:extLst>
            <a:ext uri="{FF2B5EF4-FFF2-40B4-BE49-F238E27FC236}">
              <a16:creationId xmlns:a16="http://schemas.microsoft.com/office/drawing/2014/main" id="{90DB2AAD-F2DD-45F7-B433-CCA4E1EA8EA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78648</xdr:rowOff>
    </xdr:to>
    <xdr:sp macro="" textlink="">
      <xdr:nvSpPr>
        <xdr:cNvPr id="1101" name="Text Box 6942">
          <a:extLst>
            <a:ext uri="{FF2B5EF4-FFF2-40B4-BE49-F238E27FC236}">
              <a16:creationId xmlns:a16="http://schemas.microsoft.com/office/drawing/2014/main" id="{4A3006F4-CB26-4A75-89BA-D3A375F648BB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82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69123</xdr:rowOff>
    </xdr:to>
    <xdr:sp macro="" textlink="">
      <xdr:nvSpPr>
        <xdr:cNvPr id="1102" name="Text Box 6942">
          <a:extLst>
            <a:ext uri="{FF2B5EF4-FFF2-40B4-BE49-F238E27FC236}">
              <a16:creationId xmlns:a16="http://schemas.microsoft.com/office/drawing/2014/main" id="{B99F9C7F-657A-495F-8E52-E2D1D09AC110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81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3" name="Text Box 6942">
          <a:extLst>
            <a:ext uri="{FF2B5EF4-FFF2-40B4-BE49-F238E27FC236}">
              <a16:creationId xmlns:a16="http://schemas.microsoft.com/office/drawing/2014/main" id="{CD4B86D8-57D8-4513-88EC-4F8EAE97E1D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4" name="Text Box 6942">
          <a:extLst>
            <a:ext uri="{FF2B5EF4-FFF2-40B4-BE49-F238E27FC236}">
              <a16:creationId xmlns:a16="http://schemas.microsoft.com/office/drawing/2014/main" id="{12D1F9D8-F80F-4C5A-BA37-887FC0D89322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5" name="Text Box 6942">
          <a:extLst>
            <a:ext uri="{FF2B5EF4-FFF2-40B4-BE49-F238E27FC236}">
              <a16:creationId xmlns:a16="http://schemas.microsoft.com/office/drawing/2014/main" id="{BE6234EC-23BA-44B8-BFF4-B08B3319F780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6" name="Text Box 6942">
          <a:extLst>
            <a:ext uri="{FF2B5EF4-FFF2-40B4-BE49-F238E27FC236}">
              <a16:creationId xmlns:a16="http://schemas.microsoft.com/office/drawing/2014/main" id="{6FA8638B-5219-45A3-A3CB-67CB6273320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7" name="Text Box 6942">
          <a:extLst>
            <a:ext uri="{FF2B5EF4-FFF2-40B4-BE49-F238E27FC236}">
              <a16:creationId xmlns:a16="http://schemas.microsoft.com/office/drawing/2014/main" id="{EB5B5BF1-A5F4-4166-9714-95BE06D5D2E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8" name="Text Box 6942">
          <a:extLst>
            <a:ext uri="{FF2B5EF4-FFF2-40B4-BE49-F238E27FC236}">
              <a16:creationId xmlns:a16="http://schemas.microsoft.com/office/drawing/2014/main" id="{9B93A6CA-783B-4B3A-89D5-F3459DA6545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09" name="Text Box 6942">
          <a:extLst>
            <a:ext uri="{FF2B5EF4-FFF2-40B4-BE49-F238E27FC236}">
              <a16:creationId xmlns:a16="http://schemas.microsoft.com/office/drawing/2014/main" id="{DB3B2A59-55C7-4A41-8FD4-6388BFBE2F6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0" name="Text Box 6942">
          <a:extLst>
            <a:ext uri="{FF2B5EF4-FFF2-40B4-BE49-F238E27FC236}">
              <a16:creationId xmlns:a16="http://schemas.microsoft.com/office/drawing/2014/main" id="{FB990AFF-59F0-4C46-AE7D-541985B00AF4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1" name="Text Box 6942">
          <a:extLst>
            <a:ext uri="{FF2B5EF4-FFF2-40B4-BE49-F238E27FC236}">
              <a16:creationId xmlns:a16="http://schemas.microsoft.com/office/drawing/2014/main" id="{D5961FA6-ADA8-4609-8491-364A75BC473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2" name="Text Box 6942">
          <a:extLst>
            <a:ext uri="{FF2B5EF4-FFF2-40B4-BE49-F238E27FC236}">
              <a16:creationId xmlns:a16="http://schemas.microsoft.com/office/drawing/2014/main" id="{9395DA5E-8759-454D-BAEE-670943885380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78648</xdr:rowOff>
    </xdr:to>
    <xdr:sp macro="" textlink="">
      <xdr:nvSpPr>
        <xdr:cNvPr id="1113" name="Text Box 6942">
          <a:extLst>
            <a:ext uri="{FF2B5EF4-FFF2-40B4-BE49-F238E27FC236}">
              <a16:creationId xmlns:a16="http://schemas.microsoft.com/office/drawing/2014/main" id="{029311B2-A105-43F6-A33B-07F1C6EE63FB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82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69123</xdr:rowOff>
    </xdr:to>
    <xdr:sp macro="" textlink="">
      <xdr:nvSpPr>
        <xdr:cNvPr id="1114" name="Text Box 6942">
          <a:extLst>
            <a:ext uri="{FF2B5EF4-FFF2-40B4-BE49-F238E27FC236}">
              <a16:creationId xmlns:a16="http://schemas.microsoft.com/office/drawing/2014/main" id="{82B278FC-C9BF-4D0E-9968-397F1E0F4F49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81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5" name="Text Box 6942">
          <a:extLst>
            <a:ext uri="{FF2B5EF4-FFF2-40B4-BE49-F238E27FC236}">
              <a16:creationId xmlns:a16="http://schemas.microsoft.com/office/drawing/2014/main" id="{97F3B9FD-D626-4D50-B8E5-FC6AC7A082E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6" name="Text Box 6942">
          <a:extLst>
            <a:ext uri="{FF2B5EF4-FFF2-40B4-BE49-F238E27FC236}">
              <a16:creationId xmlns:a16="http://schemas.microsoft.com/office/drawing/2014/main" id="{0C9FB479-DD71-49BE-8BCF-1CBC6125883D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7" name="Text Box 6942">
          <a:extLst>
            <a:ext uri="{FF2B5EF4-FFF2-40B4-BE49-F238E27FC236}">
              <a16:creationId xmlns:a16="http://schemas.microsoft.com/office/drawing/2014/main" id="{02C8C77C-2C13-4357-A788-C9D2F1489A6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8" name="Text Box 6942">
          <a:extLst>
            <a:ext uri="{FF2B5EF4-FFF2-40B4-BE49-F238E27FC236}">
              <a16:creationId xmlns:a16="http://schemas.microsoft.com/office/drawing/2014/main" id="{51B93A85-96F4-4C09-9532-C001E5EE5B8D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119" name="Text Box 6942">
          <a:extLst>
            <a:ext uri="{FF2B5EF4-FFF2-40B4-BE49-F238E27FC236}">
              <a16:creationId xmlns:a16="http://schemas.microsoft.com/office/drawing/2014/main" id="{87A7667D-1EC0-4309-83DC-681A443D908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0" name="Text Box 6942">
          <a:extLst>
            <a:ext uri="{FF2B5EF4-FFF2-40B4-BE49-F238E27FC236}">
              <a16:creationId xmlns:a16="http://schemas.microsoft.com/office/drawing/2014/main" id="{AD747AD4-EE7E-4831-9D82-C5F32A90F29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1" name="Text Box 6942">
          <a:extLst>
            <a:ext uri="{FF2B5EF4-FFF2-40B4-BE49-F238E27FC236}">
              <a16:creationId xmlns:a16="http://schemas.microsoft.com/office/drawing/2014/main" id="{70E841AF-D883-4E87-BD03-9757924002D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2" name="Text Box 6942">
          <a:extLst>
            <a:ext uri="{FF2B5EF4-FFF2-40B4-BE49-F238E27FC236}">
              <a16:creationId xmlns:a16="http://schemas.microsoft.com/office/drawing/2014/main" id="{6AD457C6-CD25-48F5-9D6A-450E84553F5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3" name="Text Box 6942">
          <a:extLst>
            <a:ext uri="{FF2B5EF4-FFF2-40B4-BE49-F238E27FC236}">
              <a16:creationId xmlns:a16="http://schemas.microsoft.com/office/drawing/2014/main" id="{B584E85D-8BD0-407A-A201-70F7017D335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4" name="Text Box 6942">
          <a:extLst>
            <a:ext uri="{FF2B5EF4-FFF2-40B4-BE49-F238E27FC236}">
              <a16:creationId xmlns:a16="http://schemas.microsoft.com/office/drawing/2014/main" id="{1FF80C87-779E-488E-83B4-4869E54C12F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78650</xdr:rowOff>
    </xdr:to>
    <xdr:sp macro="" textlink="">
      <xdr:nvSpPr>
        <xdr:cNvPr id="1125" name="Text Box 6942">
          <a:extLst>
            <a:ext uri="{FF2B5EF4-FFF2-40B4-BE49-F238E27FC236}">
              <a16:creationId xmlns:a16="http://schemas.microsoft.com/office/drawing/2014/main" id="{9D54C084-6E46-4F23-B2B8-EB9118D506A7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69125</xdr:rowOff>
    </xdr:to>
    <xdr:sp macro="" textlink="">
      <xdr:nvSpPr>
        <xdr:cNvPr id="1126" name="Text Box 6942">
          <a:extLst>
            <a:ext uri="{FF2B5EF4-FFF2-40B4-BE49-F238E27FC236}">
              <a16:creationId xmlns:a16="http://schemas.microsoft.com/office/drawing/2014/main" id="{210D9BA4-095F-4F86-ADC1-B0505319D93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7" name="Text Box 6942">
          <a:extLst>
            <a:ext uri="{FF2B5EF4-FFF2-40B4-BE49-F238E27FC236}">
              <a16:creationId xmlns:a16="http://schemas.microsoft.com/office/drawing/2014/main" id="{658E48D2-7FD9-4C81-8809-EDD2E46F653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8" name="Text Box 6942">
          <a:extLst>
            <a:ext uri="{FF2B5EF4-FFF2-40B4-BE49-F238E27FC236}">
              <a16:creationId xmlns:a16="http://schemas.microsoft.com/office/drawing/2014/main" id="{EC5B4E28-28DD-48B9-B39E-D84030EDC02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29" name="Text Box 6942">
          <a:extLst>
            <a:ext uri="{FF2B5EF4-FFF2-40B4-BE49-F238E27FC236}">
              <a16:creationId xmlns:a16="http://schemas.microsoft.com/office/drawing/2014/main" id="{E97968BB-1769-4CE3-83DC-8B6338F98B4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0" name="Text Box 6942">
          <a:extLst>
            <a:ext uri="{FF2B5EF4-FFF2-40B4-BE49-F238E27FC236}">
              <a16:creationId xmlns:a16="http://schemas.microsoft.com/office/drawing/2014/main" id="{5837E01F-0EFC-4171-9BA0-19601C6E30C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1" name="Text Box 6942">
          <a:extLst>
            <a:ext uri="{FF2B5EF4-FFF2-40B4-BE49-F238E27FC236}">
              <a16:creationId xmlns:a16="http://schemas.microsoft.com/office/drawing/2014/main" id="{3F104A0F-7470-4DFB-9166-F2775A8089B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2" name="Text Box 6942">
          <a:extLst>
            <a:ext uri="{FF2B5EF4-FFF2-40B4-BE49-F238E27FC236}">
              <a16:creationId xmlns:a16="http://schemas.microsoft.com/office/drawing/2014/main" id="{21DDCCD5-E802-40DB-B786-FC94CF1380F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3" name="Text Box 6942">
          <a:extLst>
            <a:ext uri="{FF2B5EF4-FFF2-40B4-BE49-F238E27FC236}">
              <a16:creationId xmlns:a16="http://schemas.microsoft.com/office/drawing/2014/main" id="{7F2AF72F-1273-408D-86C7-A72C7E3C32E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4" name="Text Box 6942">
          <a:extLst>
            <a:ext uri="{FF2B5EF4-FFF2-40B4-BE49-F238E27FC236}">
              <a16:creationId xmlns:a16="http://schemas.microsoft.com/office/drawing/2014/main" id="{E931EB4E-E08B-418A-B2F9-4A735F34B21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5" name="Text Box 6942">
          <a:extLst>
            <a:ext uri="{FF2B5EF4-FFF2-40B4-BE49-F238E27FC236}">
              <a16:creationId xmlns:a16="http://schemas.microsoft.com/office/drawing/2014/main" id="{5505718F-A4A6-4FED-BF2D-FC5A76B3A9F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6" name="Text Box 6942">
          <a:extLst>
            <a:ext uri="{FF2B5EF4-FFF2-40B4-BE49-F238E27FC236}">
              <a16:creationId xmlns:a16="http://schemas.microsoft.com/office/drawing/2014/main" id="{BE39D2DA-02BA-4078-BBCA-257AC4A1F87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78650</xdr:rowOff>
    </xdr:to>
    <xdr:sp macro="" textlink="">
      <xdr:nvSpPr>
        <xdr:cNvPr id="1137" name="Text Box 6942">
          <a:extLst>
            <a:ext uri="{FF2B5EF4-FFF2-40B4-BE49-F238E27FC236}">
              <a16:creationId xmlns:a16="http://schemas.microsoft.com/office/drawing/2014/main" id="{7903EC45-D9FB-4166-B85E-3B1178295DA9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69125</xdr:rowOff>
    </xdr:to>
    <xdr:sp macro="" textlink="">
      <xdr:nvSpPr>
        <xdr:cNvPr id="1138" name="Text Box 6942">
          <a:extLst>
            <a:ext uri="{FF2B5EF4-FFF2-40B4-BE49-F238E27FC236}">
              <a16:creationId xmlns:a16="http://schemas.microsoft.com/office/drawing/2014/main" id="{31B3B2A1-08F0-4060-8258-E16D0AF1D0DB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39" name="Text Box 6942">
          <a:extLst>
            <a:ext uri="{FF2B5EF4-FFF2-40B4-BE49-F238E27FC236}">
              <a16:creationId xmlns:a16="http://schemas.microsoft.com/office/drawing/2014/main" id="{711CA436-24D0-41A3-A056-4650F5E2164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0" name="Text Box 6942">
          <a:extLst>
            <a:ext uri="{FF2B5EF4-FFF2-40B4-BE49-F238E27FC236}">
              <a16:creationId xmlns:a16="http://schemas.microsoft.com/office/drawing/2014/main" id="{0C22887E-37D7-46C1-B394-7C82C724F86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1" name="Text Box 6942">
          <a:extLst>
            <a:ext uri="{FF2B5EF4-FFF2-40B4-BE49-F238E27FC236}">
              <a16:creationId xmlns:a16="http://schemas.microsoft.com/office/drawing/2014/main" id="{E592D932-2C05-4EC5-9097-F03F8F53B9F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2" name="Text Box 6942">
          <a:extLst>
            <a:ext uri="{FF2B5EF4-FFF2-40B4-BE49-F238E27FC236}">
              <a16:creationId xmlns:a16="http://schemas.microsoft.com/office/drawing/2014/main" id="{8A3A563D-DF28-4E7F-9A30-E0441C9E0EC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3" name="Text Box 6942">
          <a:extLst>
            <a:ext uri="{FF2B5EF4-FFF2-40B4-BE49-F238E27FC236}">
              <a16:creationId xmlns:a16="http://schemas.microsoft.com/office/drawing/2014/main" id="{826D923C-F3B7-4F85-9C5F-1B826FA4B8E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4" name="Text Box 6942">
          <a:extLst>
            <a:ext uri="{FF2B5EF4-FFF2-40B4-BE49-F238E27FC236}">
              <a16:creationId xmlns:a16="http://schemas.microsoft.com/office/drawing/2014/main" id="{3C53E6F1-19E7-40D3-AF58-E7B27E50AB2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5" name="Text Box 6942">
          <a:extLst>
            <a:ext uri="{FF2B5EF4-FFF2-40B4-BE49-F238E27FC236}">
              <a16:creationId xmlns:a16="http://schemas.microsoft.com/office/drawing/2014/main" id="{8419A569-A822-49AD-9499-A575E813CCB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6" name="Text Box 6942">
          <a:extLst>
            <a:ext uri="{FF2B5EF4-FFF2-40B4-BE49-F238E27FC236}">
              <a16:creationId xmlns:a16="http://schemas.microsoft.com/office/drawing/2014/main" id="{03088C05-53AB-4961-A7C5-CD1AFF3AF40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7" name="Text Box 6942">
          <a:extLst>
            <a:ext uri="{FF2B5EF4-FFF2-40B4-BE49-F238E27FC236}">
              <a16:creationId xmlns:a16="http://schemas.microsoft.com/office/drawing/2014/main" id="{7E9CCA01-EC58-45C8-8966-AD0DAF43963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48" name="Text Box 6942">
          <a:extLst>
            <a:ext uri="{FF2B5EF4-FFF2-40B4-BE49-F238E27FC236}">
              <a16:creationId xmlns:a16="http://schemas.microsoft.com/office/drawing/2014/main" id="{F7846413-1F59-4E59-BC6A-3DE5A609DEE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56877</xdr:rowOff>
    </xdr:to>
    <xdr:sp macro="" textlink="">
      <xdr:nvSpPr>
        <xdr:cNvPr id="1149" name="Text Box 6942">
          <a:extLst>
            <a:ext uri="{FF2B5EF4-FFF2-40B4-BE49-F238E27FC236}">
              <a16:creationId xmlns:a16="http://schemas.microsoft.com/office/drawing/2014/main" id="{00271716-6515-46D3-8A6D-724897456E49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47352</xdr:rowOff>
    </xdr:to>
    <xdr:sp macro="" textlink="">
      <xdr:nvSpPr>
        <xdr:cNvPr id="1150" name="Text Box 6942">
          <a:extLst>
            <a:ext uri="{FF2B5EF4-FFF2-40B4-BE49-F238E27FC236}">
              <a16:creationId xmlns:a16="http://schemas.microsoft.com/office/drawing/2014/main" id="{9F628D6E-2ED1-4B57-A352-F3D9E60DD295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1" name="Text Box 6942">
          <a:extLst>
            <a:ext uri="{FF2B5EF4-FFF2-40B4-BE49-F238E27FC236}">
              <a16:creationId xmlns:a16="http://schemas.microsoft.com/office/drawing/2014/main" id="{2297B258-CE8F-46C5-912E-F670D99CE5D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2" name="Text Box 6942">
          <a:extLst>
            <a:ext uri="{FF2B5EF4-FFF2-40B4-BE49-F238E27FC236}">
              <a16:creationId xmlns:a16="http://schemas.microsoft.com/office/drawing/2014/main" id="{7B5A8AEB-7D74-4F78-BEAB-034265465B2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3" name="Text Box 6942">
          <a:extLst>
            <a:ext uri="{FF2B5EF4-FFF2-40B4-BE49-F238E27FC236}">
              <a16:creationId xmlns:a16="http://schemas.microsoft.com/office/drawing/2014/main" id="{C8EA2C1D-5F1F-42B8-B311-6B71FBE02F1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4" name="Text Box 6942">
          <a:extLst>
            <a:ext uri="{FF2B5EF4-FFF2-40B4-BE49-F238E27FC236}">
              <a16:creationId xmlns:a16="http://schemas.microsoft.com/office/drawing/2014/main" id="{B370266A-1EBA-441A-BF65-6556CD680C0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5" name="Text Box 6942">
          <a:extLst>
            <a:ext uri="{FF2B5EF4-FFF2-40B4-BE49-F238E27FC236}">
              <a16:creationId xmlns:a16="http://schemas.microsoft.com/office/drawing/2014/main" id="{98C87444-E9C5-4AF4-B404-88765C5CF3D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6" name="Text Box 6942">
          <a:extLst>
            <a:ext uri="{FF2B5EF4-FFF2-40B4-BE49-F238E27FC236}">
              <a16:creationId xmlns:a16="http://schemas.microsoft.com/office/drawing/2014/main" id="{FD8DB978-015B-4441-89C3-DF08A6B3C4F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7" name="Text Box 6942">
          <a:extLst>
            <a:ext uri="{FF2B5EF4-FFF2-40B4-BE49-F238E27FC236}">
              <a16:creationId xmlns:a16="http://schemas.microsoft.com/office/drawing/2014/main" id="{DFEEA62C-DD84-49A5-BEBE-164ECB0CB91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8" name="Text Box 6942">
          <a:extLst>
            <a:ext uri="{FF2B5EF4-FFF2-40B4-BE49-F238E27FC236}">
              <a16:creationId xmlns:a16="http://schemas.microsoft.com/office/drawing/2014/main" id="{1EF7A68F-FA94-490A-BFE4-15737FFFFA5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59" name="Text Box 6942">
          <a:extLst>
            <a:ext uri="{FF2B5EF4-FFF2-40B4-BE49-F238E27FC236}">
              <a16:creationId xmlns:a16="http://schemas.microsoft.com/office/drawing/2014/main" id="{3F60633F-CF80-43CA-9117-8991A98CBE0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0" name="Text Box 6942">
          <a:extLst>
            <a:ext uri="{FF2B5EF4-FFF2-40B4-BE49-F238E27FC236}">
              <a16:creationId xmlns:a16="http://schemas.microsoft.com/office/drawing/2014/main" id="{4542D6D6-C87B-4DBB-849C-C144834A85F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56877</xdr:rowOff>
    </xdr:to>
    <xdr:sp macro="" textlink="">
      <xdr:nvSpPr>
        <xdr:cNvPr id="1161" name="Text Box 6942">
          <a:extLst>
            <a:ext uri="{FF2B5EF4-FFF2-40B4-BE49-F238E27FC236}">
              <a16:creationId xmlns:a16="http://schemas.microsoft.com/office/drawing/2014/main" id="{CCAFBC51-483A-4811-96A3-0A1694C46ADD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47352</xdr:rowOff>
    </xdr:to>
    <xdr:sp macro="" textlink="">
      <xdr:nvSpPr>
        <xdr:cNvPr id="1162" name="Text Box 6942">
          <a:extLst>
            <a:ext uri="{FF2B5EF4-FFF2-40B4-BE49-F238E27FC236}">
              <a16:creationId xmlns:a16="http://schemas.microsoft.com/office/drawing/2014/main" id="{9CA5409E-532C-4999-8BEF-9584274EBFC6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3" name="Text Box 6942">
          <a:extLst>
            <a:ext uri="{FF2B5EF4-FFF2-40B4-BE49-F238E27FC236}">
              <a16:creationId xmlns:a16="http://schemas.microsoft.com/office/drawing/2014/main" id="{8A5154A0-D5B0-47F3-8027-B8F34A8C817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4" name="Text Box 6942">
          <a:extLst>
            <a:ext uri="{FF2B5EF4-FFF2-40B4-BE49-F238E27FC236}">
              <a16:creationId xmlns:a16="http://schemas.microsoft.com/office/drawing/2014/main" id="{D3C592AC-E089-4B7F-BDA2-90B09745B3F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5" name="Text Box 6942">
          <a:extLst>
            <a:ext uri="{FF2B5EF4-FFF2-40B4-BE49-F238E27FC236}">
              <a16:creationId xmlns:a16="http://schemas.microsoft.com/office/drawing/2014/main" id="{ADD48984-F8CD-4FCA-B41C-C1188A3A471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6" name="Text Box 6942">
          <a:extLst>
            <a:ext uri="{FF2B5EF4-FFF2-40B4-BE49-F238E27FC236}">
              <a16:creationId xmlns:a16="http://schemas.microsoft.com/office/drawing/2014/main" id="{2F97497E-5BEF-45D5-80CC-C9681BAE9E8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7" name="Text Box 6942">
          <a:extLst>
            <a:ext uri="{FF2B5EF4-FFF2-40B4-BE49-F238E27FC236}">
              <a16:creationId xmlns:a16="http://schemas.microsoft.com/office/drawing/2014/main" id="{A06A9A3C-F424-4BCA-9E58-3CEEE034A91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8" name="Text Box 6942">
          <a:extLst>
            <a:ext uri="{FF2B5EF4-FFF2-40B4-BE49-F238E27FC236}">
              <a16:creationId xmlns:a16="http://schemas.microsoft.com/office/drawing/2014/main" id="{BBB9AE76-E722-48EC-9764-B6FE2069E0C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69" name="Text Box 6942">
          <a:extLst>
            <a:ext uri="{FF2B5EF4-FFF2-40B4-BE49-F238E27FC236}">
              <a16:creationId xmlns:a16="http://schemas.microsoft.com/office/drawing/2014/main" id="{87D7B39C-60AF-4B29-B2C5-0F64AAE875B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0" name="Text Box 6942">
          <a:extLst>
            <a:ext uri="{FF2B5EF4-FFF2-40B4-BE49-F238E27FC236}">
              <a16:creationId xmlns:a16="http://schemas.microsoft.com/office/drawing/2014/main" id="{E0957503-FBB0-4CF8-9DF7-B1D44F8BCB2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1" name="Text Box 6942">
          <a:extLst>
            <a:ext uri="{FF2B5EF4-FFF2-40B4-BE49-F238E27FC236}">
              <a16:creationId xmlns:a16="http://schemas.microsoft.com/office/drawing/2014/main" id="{6F9D3946-D040-4671-9BBE-D73DDDB00CF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2" name="Text Box 6942">
          <a:extLst>
            <a:ext uri="{FF2B5EF4-FFF2-40B4-BE49-F238E27FC236}">
              <a16:creationId xmlns:a16="http://schemas.microsoft.com/office/drawing/2014/main" id="{824A10AE-C960-4F3C-9CA8-640EE05F45D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78649</xdr:rowOff>
    </xdr:to>
    <xdr:sp macro="" textlink="">
      <xdr:nvSpPr>
        <xdr:cNvPr id="1173" name="Text Box 6942">
          <a:extLst>
            <a:ext uri="{FF2B5EF4-FFF2-40B4-BE49-F238E27FC236}">
              <a16:creationId xmlns:a16="http://schemas.microsoft.com/office/drawing/2014/main" id="{17C1EB89-841C-4371-92D0-F58ED3A3559E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69124</xdr:rowOff>
    </xdr:to>
    <xdr:sp macro="" textlink="">
      <xdr:nvSpPr>
        <xdr:cNvPr id="1174" name="Text Box 6942">
          <a:extLst>
            <a:ext uri="{FF2B5EF4-FFF2-40B4-BE49-F238E27FC236}">
              <a16:creationId xmlns:a16="http://schemas.microsoft.com/office/drawing/2014/main" id="{787601E2-541E-49E6-ACCC-F80987B5FD47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5" name="Text Box 6942">
          <a:extLst>
            <a:ext uri="{FF2B5EF4-FFF2-40B4-BE49-F238E27FC236}">
              <a16:creationId xmlns:a16="http://schemas.microsoft.com/office/drawing/2014/main" id="{C142EA9A-1762-47D4-B8EA-D9D3C0CCAE5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6" name="Text Box 6942">
          <a:extLst>
            <a:ext uri="{FF2B5EF4-FFF2-40B4-BE49-F238E27FC236}">
              <a16:creationId xmlns:a16="http://schemas.microsoft.com/office/drawing/2014/main" id="{01FAE474-81CC-41D9-BDF3-88CB65DCE38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7" name="Text Box 6942">
          <a:extLst>
            <a:ext uri="{FF2B5EF4-FFF2-40B4-BE49-F238E27FC236}">
              <a16:creationId xmlns:a16="http://schemas.microsoft.com/office/drawing/2014/main" id="{85F90677-7A46-4E20-8C10-766965F9864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8" name="Text Box 6942">
          <a:extLst>
            <a:ext uri="{FF2B5EF4-FFF2-40B4-BE49-F238E27FC236}">
              <a16:creationId xmlns:a16="http://schemas.microsoft.com/office/drawing/2014/main" id="{83BA58D6-0E4C-48AF-8BED-D2CEC53041E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79" name="Text Box 6942">
          <a:extLst>
            <a:ext uri="{FF2B5EF4-FFF2-40B4-BE49-F238E27FC236}">
              <a16:creationId xmlns:a16="http://schemas.microsoft.com/office/drawing/2014/main" id="{A4C53DD4-51ED-4B9A-BE1E-ECA096016B6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0" name="Text Box 6942">
          <a:extLst>
            <a:ext uri="{FF2B5EF4-FFF2-40B4-BE49-F238E27FC236}">
              <a16:creationId xmlns:a16="http://schemas.microsoft.com/office/drawing/2014/main" id="{756D4494-E09C-4099-B04F-6980B7C42B3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1" name="Text Box 6942">
          <a:extLst>
            <a:ext uri="{FF2B5EF4-FFF2-40B4-BE49-F238E27FC236}">
              <a16:creationId xmlns:a16="http://schemas.microsoft.com/office/drawing/2014/main" id="{7D7F97AE-3D74-4C41-B36C-6005E651B64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2" name="Text Box 6942">
          <a:extLst>
            <a:ext uri="{FF2B5EF4-FFF2-40B4-BE49-F238E27FC236}">
              <a16:creationId xmlns:a16="http://schemas.microsoft.com/office/drawing/2014/main" id="{3EE4F15C-E93B-4964-B26A-DF3F90CA6F7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3" name="Text Box 6942">
          <a:extLst>
            <a:ext uri="{FF2B5EF4-FFF2-40B4-BE49-F238E27FC236}">
              <a16:creationId xmlns:a16="http://schemas.microsoft.com/office/drawing/2014/main" id="{50929858-E449-4B16-A00C-CC0D17561DB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4" name="Text Box 6942">
          <a:extLst>
            <a:ext uri="{FF2B5EF4-FFF2-40B4-BE49-F238E27FC236}">
              <a16:creationId xmlns:a16="http://schemas.microsoft.com/office/drawing/2014/main" id="{3B562B76-3EEB-4FED-894D-0C037EDE756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78649</xdr:rowOff>
    </xdr:to>
    <xdr:sp macro="" textlink="">
      <xdr:nvSpPr>
        <xdr:cNvPr id="1185" name="Text Box 6942">
          <a:extLst>
            <a:ext uri="{FF2B5EF4-FFF2-40B4-BE49-F238E27FC236}">
              <a16:creationId xmlns:a16="http://schemas.microsoft.com/office/drawing/2014/main" id="{22ADD85E-F694-4117-8E60-4DC6B9E39B20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69124</xdr:rowOff>
    </xdr:to>
    <xdr:sp macro="" textlink="">
      <xdr:nvSpPr>
        <xdr:cNvPr id="1186" name="Text Box 6942">
          <a:extLst>
            <a:ext uri="{FF2B5EF4-FFF2-40B4-BE49-F238E27FC236}">
              <a16:creationId xmlns:a16="http://schemas.microsoft.com/office/drawing/2014/main" id="{3EF1F44E-908D-4976-BD1C-314EEE796119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7" name="Text Box 6942">
          <a:extLst>
            <a:ext uri="{FF2B5EF4-FFF2-40B4-BE49-F238E27FC236}">
              <a16:creationId xmlns:a16="http://schemas.microsoft.com/office/drawing/2014/main" id="{01A0A410-2EAF-413B-843C-D647928E9F8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8" name="Text Box 6942">
          <a:extLst>
            <a:ext uri="{FF2B5EF4-FFF2-40B4-BE49-F238E27FC236}">
              <a16:creationId xmlns:a16="http://schemas.microsoft.com/office/drawing/2014/main" id="{9322C365-3A52-4971-8EDB-81CAEE30EF1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89" name="Text Box 6942">
          <a:extLst>
            <a:ext uri="{FF2B5EF4-FFF2-40B4-BE49-F238E27FC236}">
              <a16:creationId xmlns:a16="http://schemas.microsoft.com/office/drawing/2014/main" id="{5613B0C2-1EBB-4188-9146-FA7ABB80206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0" name="Text Box 6942">
          <a:extLst>
            <a:ext uri="{FF2B5EF4-FFF2-40B4-BE49-F238E27FC236}">
              <a16:creationId xmlns:a16="http://schemas.microsoft.com/office/drawing/2014/main" id="{0DE71D05-B800-4987-80F8-82D6014D217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1" name="Text Box 6942">
          <a:extLst>
            <a:ext uri="{FF2B5EF4-FFF2-40B4-BE49-F238E27FC236}">
              <a16:creationId xmlns:a16="http://schemas.microsoft.com/office/drawing/2014/main" id="{FEDA812F-15C9-45C4-9499-E331D8BEA9C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2" name="Text Box 6942">
          <a:extLst>
            <a:ext uri="{FF2B5EF4-FFF2-40B4-BE49-F238E27FC236}">
              <a16:creationId xmlns:a16="http://schemas.microsoft.com/office/drawing/2014/main" id="{48B64E44-FB62-4096-ABD2-D94E1945ABF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3" name="Text Box 6942">
          <a:extLst>
            <a:ext uri="{FF2B5EF4-FFF2-40B4-BE49-F238E27FC236}">
              <a16:creationId xmlns:a16="http://schemas.microsoft.com/office/drawing/2014/main" id="{25636B60-81FB-47CC-AA4D-2450DC7DF91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4" name="Text Box 6942">
          <a:extLst>
            <a:ext uri="{FF2B5EF4-FFF2-40B4-BE49-F238E27FC236}">
              <a16:creationId xmlns:a16="http://schemas.microsoft.com/office/drawing/2014/main" id="{F31F8FD2-2DDE-4A27-96A0-7989A242337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5" name="Text Box 6942">
          <a:extLst>
            <a:ext uri="{FF2B5EF4-FFF2-40B4-BE49-F238E27FC236}">
              <a16:creationId xmlns:a16="http://schemas.microsoft.com/office/drawing/2014/main" id="{BC7EC87F-EEDA-46B5-897F-9AE41DCE7FD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6" name="Text Box 6942">
          <a:extLst>
            <a:ext uri="{FF2B5EF4-FFF2-40B4-BE49-F238E27FC236}">
              <a16:creationId xmlns:a16="http://schemas.microsoft.com/office/drawing/2014/main" id="{A73FE9CC-F7CD-4419-9897-E2066E045F3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78651</xdr:rowOff>
    </xdr:to>
    <xdr:sp macro="" textlink="">
      <xdr:nvSpPr>
        <xdr:cNvPr id="1197" name="Text Box 6942">
          <a:extLst>
            <a:ext uri="{FF2B5EF4-FFF2-40B4-BE49-F238E27FC236}">
              <a16:creationId xmlns:a16="http://schemas.microsoft.com/office/drawing/2014/main" id="{181EC4DC-169E-416A-A318-79FBF41F0287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69126</xdr:rowOff>
    </xdr:to>
    <xdr:sp macro="" textlink="">
      <xdr:nvSpPr>
        <xdr:cNvPr id="1198" name="Text Box 6942">
          <a:extLst>
            <a:ext uri="{FF2B5EF4-FFF2-40B4-BE49-F238E27FC236}">
              <a16:creationId xmlns:a16="http://schemas.microsoft.com/office/drawing/2014/main" id="{818D18A0-5E1A-45D3-95DE-62948CB3F74C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199" name="Text Box 6942">
          <a:extLst>
            <a:ext uri="{FF2B5EF4-FFF2-40B4-BE49-F238E27FC236}">
              <a16:creationId xmlns:a16="http://schemas.microsoft.com/office/drawing/2014/main" id="{B9843993-4CF3-4557-89EA-8E58EAB9FB9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0" name="Text Box 6942">
          <a:extLst>
            <a:ext uri="{FF2B5EF4-FFF2-40B4-BE49-F238E27FC236}">
              <a16:creationId xmlns:a16="http://schemas.microsoft.com/office/drawing/2014/main" id="{FCC6E270-9040-41BC-8815-BC3E01C4DAF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1" name="Text Box 6942">
          <a:extLst>
            <a:ext uri="{FF2B5EF4-FFF2-40B4-BE49-F238E27FC236}">
              <a16:creationId xmlns:a16="http://schemas.microsoft.com/office/drawing/2014/main" id="{3554EA4E-552E-4349-A4A8-F9EE04C6A56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2" name="Text Box 6942">
          <a:extLst>
            <a:ext uri="{FF2B5EF4-FFF2-40B4-BE49-F238E27FC236}">
              <a16:creationId xmlns:a16="http://schemas.microsoft.com/office/drawing/2014/main" id="{FC18D673-F0C4-4970-BA9F-9384E859E37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3" name="Text Box 6942">
          <a:extLst>
            <a:ext uri="{FF2B5EF4-FFF2-40B4-BE49-F238E27FC236}">
              <a16:creationId xmlns:a16="http://schemas.microsoft.com/office/drawing/2014/main" id="{213787F1-CC27-44DF-95E4-24493E54940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4" name="Text Box 6942">
          <a:extLst>
            <a:ext uri="{FF2B5EF4-FFF2-40B4-BE49-F238E27FC236}">
              <a16:creationId xmlns:a16="http://schemas.microsoft.com/office/drawing/2014/main" id="{BE5E5C57-A238-4653-8D6D-89191103110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5" name="Text Box 6942">
          <a:extLst>
            <a:ext uri="{FF2B5EF4-FFF2-40B4-BE49-F238E27FC236}">
              <a16:creationId xmlns:a16="http://schemas.microsoft.com/office/drawing/2014/main" id="{290CD844-A97A-4545-BADE-970526FB584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6" name="Text Box 6942">
          <a:extLst>
            <a:ext uri="{FF2B5EF4-FFF2-40B4-BE49-F238E27FC236}">
              <a16:creationId xmlns:a16="http://schemas.microsoft.com/office/drawing/2014/main" id="{18923039-0C6B-4732-AAF1-414B8B10320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7" name="Text Box 6942">
          <a:extLst>
            <a:ext uri="{FF2B5EF4-FFF2-40B4-BE49-F238E27FC236}">
              <a16:creationId xmlns:a16="http://schemas.microsoft.com/office/drawing/2014/main" id="{B15B561B-4648-4392-ADC5-B5A8050532A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08" name="Text Box 6942">
          <a:extLst>
            <a:ext uri="{FF2B5EF4-FFF2-40B4-BE49-F238E27FC236}">
              <a16:creationId xmlns:a16="http://schemas.microsoft.com/office/drawing/2014/main" id="{5E907E4E-EF2D-43C7-96E9-A6B6ACBE153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78651</xdr:rowOff>
    </xdr:to>
    <xdr:sp macro="" textlink="">
      <xdr:nvSpPr>
        <xdr:cNvPr id="1209" name="Text Box 6942">
          <a:extLst>
            <a:ext uri="{FF2B5EF4-FFF2-40B4-BE49-F238E27FC236}">
              <a16:creationId xmlns:a16="http://schemas.microsoft.com/office/drawing/2014/main" id="{9A14009F-8F59-4CE2-A4E9-EF71F54D069E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69126</xdr:rowOff>
    </xdr:to>
    <xdr:sp macro="" textlink="">
      <xdr:nvSpPr>
        <xdr:cNvPr id="1210" name="Text Box 6942">
          <a:extLst>
            <a:ext uri="{FF2B5EF4-FFF2-40B4-BE49-F238E27FC236}">
              <a16:creationId xmlns:a16="http://schemas.microsoft.com/office/drawing/2014/main" id="{0FC8F4C9-A88A-4624-AE9A-05EE5C489FD2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11" name="Text Box 6942">
          <a:extLst>
            <a:ext uri="{FF2B5EF4-FFF2-40B4-BE49-F238E27FC236}">
              <a16:creationId xmlns:a16="http://schemas.microsoft.com/office/drawing/2014/main" id="{F806E9B2-71F7-4346-8A67-69F92BEBBB9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12" name="Text Box 6942">
          <a:extLst>
            <a:ext uri="{FF2B5EF4-FFF2-40B4-BE49-F238E27FC236}">
              <a16:creationId xmlns:a16="http://schemas.microsoft.com/office/drawing/2014/main" id="{C8257A62-371C-4386-BADC-93EE83ECD27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13" name="Text Box 6942">
          <a:extLst>
            <a:ext uri="{FF2B5EF4-FFF2-40B4-BE49-F238E27FC236}">
              <a16:creationId xmlns:a16="http://schemas.microsoft.com/office/drawing/2014/main" id="{4FBE3807-979D-4E79-8C6C-4830650087B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14" name="Text Box 6942">
          <a:extLst>
            <a:ext uri="{FF2B5EF4-FFF2-40B4-BE49-F238E27FC236}">
              <a16:creationId xmlns:a16="http://schemas.microsoft.com/office/drawing/2014/main" id="{7FFC1B9B-D9ED-443D-88C5-E453C5C110A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215" name="Text Box 6942">
          <a:extLst>
            <a:ext uri="{FF2B5EF4-FFF2-40B4-BE49-F238E27FC236}">
              <a16:creationId xmlns:a16="http://schemas.microsoft.com/office/drawing/2014/main" id="{D580EE80-536E-4C6E-99BE-6145D53E309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16" name="Text Box 6942">
          <a:extLst>
            <a:ext uri="{FF2B5EF4-FFF2-40B4-BE49-F238E27FC236}">
              <a16:creationId xmlns:a16="http://schemas.microsoft.com/office/drawing/2014/main" id="{D11436EC-6B0E-45F6-BDA9-F52C4218711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17" name="Text Box 6942">
          <a:extLst>
            <a:ext uri="{FF2B5EF4-FFF2-40B4-BE49-F238E27FC236}">
              <a16:creationId xmlns:a16="http://schemas.microsoft.com/office/drawing/2014/main" id="{01F1659B-63C3-4E2B-8EB4-558884F2C1E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18" name="Text Box 6942">
          <a:extLst>
            <a:ext uri="{FF2B5EF4-FFF2-40B4-BE49-F238E27FC236}">
              <a16:creationId xmlns:a16="http://schemas.microsoft.com/office/drawing/2014/main" id="{276EBFF3-0552-460E-8EE8-46CCA2584FC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19" name="Text Box 6942">
          <a:extLst>
            <a:ext uri="{FF2B5EF4-FFF2-40B4-BE49-F238E27FC236}">
              <a16:creationId xmlns:a16="http://schemas.microsoft.com/office/drawing/2014/main" id="{86A07A2F-82C8-414B-B9FF-B777283600B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705667</xdr:rowOff>
    </xdr:to>
    <xdr:sp macro="" textlink="">
      <xdr:nvSpPr>
        <xdr:cNvPr id="1220" name="Text Box 6942">
          <a:extLst>
            <a:ext uri="{FF2B5EF4-FFF2-40B4-BE49-F238E27FC236}">
              <a16:creationId xmlns:a16="http://schemas.microsoft.com/office/drawing/2014/main" id="{472D6D24-C0C7-47B2-9354-EE458E8932D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13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221" name="Text Box 6942">
          <a:extLst>
            <a:ext uri="{FF2B5EF4-FFF2-40B4-BE49-F238E27FC236}">
              <a16:creationId xmlns:a16="http://schemas.microsoft.com/office/drawing/2014/main" id="{F3BBA8E7-961C-4F48-97C6-CF9CAE9EA857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222" name="Text Box 6942">
          <a:extLst>
            <a:ext uri="{FF2B5EF4-FFF2-40B4-BE49-F238E27FC236}">
              <a16:creationId xmlns:a16="http://schemas.microsoft.com/office/drawing/2014/main" id="{42A96D1C-E282-492E-BB8D-916EF006C736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23" name="Text Box 6942">
          <a:extLst>
            <a:ext uri="{FF2B5EF4-FFF2-40B4-BE49-F238E27FC236}">
              <a16:creationId xmlns:a16="http://schemas.microsoft.com/office/drawing/2014/main" id="{CE663247-7167-4AED-AF49-3C7F959127E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24" name="Text Box 6942">
          <a:extLst>
            <a:ext uri="{FF2B5EF4-FFF2-40B4-BE49-F238E27FC236}">
              <a16:creationId xmlns:a16="http://schemas.microsoft.com/office/drawing/2014/main" id="{2129166C-08B1-4C3E-B2B7-0D791931F14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25" name="Text Box 6942">
          <a:extLst>
            <a:ext uri="{FF2B5EF4-FFF2-40B4-BE49-F238E27FC236}">
              <a16:creationId xmlns:a16="http://schemas.microsoft.com/office/drawing/2014/main" id="{A1AC4865-24AE-4A3F-B0BA-889D736467B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26" name="Text Box 6942">
          <a:extLst>
            <a:ext uri="{FF2B5EF4-FFF2-40B4-BE49-F238E27FC236}">
              <a16:creationId xmlns:a16="http://schemas.microsoft.com/office/drawing/2014/main" id="{2F503586-8F97-454A-813E-02AD99ED885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27" name="Text Box 6942">
          <a:extLst>
            <a:ext uri="{FF2B5EF4-FFF2-40B4-BE49-F238E27FC236}">
              <a16:creationId xmlns:a16="http://schemas.microsoft.com/office/drawing/2014/main" id="{B2877E64-1A6A-43A6-8796-9FF910F323F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28" name="Text Box 6942">
          <a:extLst>
            <a:ext uri="{FF2B5EF4-FFF2-40B4-BE49-F238E27FC236}">
              <a16:creationId xmlns:a16="http://schemas.microsoft.com/office/drawing/2014/main" id="{A66A745F-C38C-48C0-85CB-3C192C7EB63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29" name="Text Box 6942">
          <a:extLst>
            <a:ext uri="{FF2B5EF4-FFF2-40B4-BE49-F238E27FC236}">
              <a16:creationId xmlns:a16="http://schemas.microsoft.com/office/drawing/2014/main" id="{725AD28F-7F5A-4E10-9FC6-E167AC40E9E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0" name="Text Box 6942">
          <a:extLst>
            <a:ext uri="{FF2B5EF4-FFF2-40B4-BE49-F238E27FC236}">
              <a16:creationId xmlns:a16="http://schemas.microsoft.com/office/drawing/2014/main" id="{03C074C2-50C1-422F-AEB1-F3F34BCBBF2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1" name="Text Box 6942">
          <a:extLst>
            <a:ext uri="{FF2B5EF4-FFF2-40B4-BE49-F238E27FC236}">
              <a16:creationId xmlns:a16="http://schemas.microsoft.com/office/drawing/2014/main" id="{D2A2F3EE-2979-4BD4-9EB3-199C718B2BF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2" name="Text Box 6942">
          <a:extLst>
            <a:ext uri="{FF2B5EF4-FFF2-40B4-BE49-F238E27FC236}">
              <a16:creationId xmlns:a16="http://schemas.microsoft.com/office/drawing/2014/main" id="{EBAD9B9D-A7FF-4F16-A61B-3055A92D027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233" name="Text Box 6942">
          <a:extLst>
            <a:ext uri="{FF2B5EF4-FFF2-40B4-BE49-F238E27FC236}">
              <a16:creationId xmlns:a16="http://schemas.microsoft.com/office/drawing/2014/main" id="{BF5D3EFE-0C33-4C16-B18D-187266CC82FC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234" name="Text Box 6942">
          <a:extLst>
            <a:ext uri="{FF2B5EF4-FFF2-40B4-BE49-F238E27FC236}">
              <a16:creationId xmlns:a16="http://schemas.microsoft.com/office/drawing/2014/main" id="{B1FB04F1-F72D-4194-A0A5-324E8A68619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5" name="Text Box 6942">
          <a:extLst>
            <a:ext uri="{FF2B5EF4-FFF2-40B4-BE49-F238E27FC236}">
              <a16:creationId xmlns:a16="http://schemas.microsoft.com/office/drawing/2014/main" id="{141FD090-34FA-46E6-B675-830E4154415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6" name="Text Box 6942">
          <a:extLst>
            <a:ext uri="{FF2B5EF4-FFF2-40B4-BE49-F238E27FC236}">
              <a16:creationId xmlns:a16="http://schemas.microsoft.com/office/drawing/2014/main" id="{4E54445F-95ED-4326-8A90-20D029D8442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7" name="Text Box 6942">
          <a:extLst>
            <a:ext uri="{FF2B5EF4-FFF2-40B4-BE49-F238E27FC236}">
              <a16:creationId xmlns:a16="http://schemas.microsoft.com/office/drawing/2014/main" id="{2AFDC593-AEEC-4F0D-A6A3-6AF0D91899C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8" name="Text Box 6942">
          <a:extLst>
            <a:ext uri="{FF2B5EF4-FFF2-40B4-BE49-F238E27FC236}">
              <a16:creationId xmlns:a16="http://schemas.microsoft.com/office/drawing/2014/main" id="{C82CCF3F-3B3D-420A-A089-759260571C2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39" name="Text Box 6942">
          <a:extLst>
            <a:ext uri="{FF2B5EF4-FFF2-40B4-BE49-F238E27FC236}">
              <a16:creationId xmlns:a16="http://schemas.microsoft.com/office/drawing/2014/main" id="{FEF37266-268B-4FEB-9840-D5317FFC60E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0" name="Text Box 6942">
          <a:extLst>
            <a:ext uri="{FF2B5EF4-FFF2-40B4-BE49-F238E27FC236}">
              <a16:creationId xmlns:a16="http://schemas.microsoft.com/office/drawing/2014/main" id="{EC52FF45-A59B-4DA7-8A5D-500A62B4199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1" name="Text Box 6942">
          <a:extLst>
            <a:ext uri="{FF2B5EF4-FFF2-40B4-BE49-F238E27FC236}">
              <a16:creationId xmlns:a16="http://schemas.microsoft.com/office/drawing/2014/main" id="{C20B56DA-D02B-4611-AA68-8EE15F267EB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2" name="Text Box 6942">
          <a:extLst>
            <a:ext uri="{FF2B5EF4-FFF2-40B4-BE49-F238E27FC236}">
              <a16:creationId xmlns:a16="http://schemas.microsoft.com/office/drawing/2014/main" id="{397CE998-F4FE-43C9-BE55-EC620B3ACAF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3" name="Text Box 6942">
          <a:extLst>
            <a:ext uri="{FF2B5EF4-FFF2-40B4-BE49-F238E27FC236}">
              <a16:creationId xmlns:a16="http://schemas.microsoft.com/office/drawing/2014/main" id="{74855292-7ED4-41AE-A2B9-2F7F43DFABC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4" name="Text Box 6942">
          <a:extLst>
            <a:ext uri="{FF2B5EF4-FFF2-40B4-BE49-F238E27FC236}">
              <a16:creationId xmlns:a16="http://schemas.microsoft.com/office/drawing/2014/main" id="{198D16EA-6ECD-4933-9388-1311FCAD78D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285204</xdr:rowOff>
    </xdr:to>
    <xdr:sp macro="" textlink="">
      <xdr:nvSpPr>
        <xdr:cNvPr id="1245" name="Text Box 6942">
          <a:extLst>
            <a:ext uri="{FF2B5EF4-FFF2-40B4-BE49-F238E27FC236}">
              <a16:creationId xmlns:a16="http://schemas.microsoft.com/office/drawing/2014/main" id="{E523F8F8-320E-4FC2-A243-90A6E1ADD590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3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274863</xdr:rowOff>
    </xdr:to>
    <xdr:sp macro="" textlink="">
      <xdr:nvSpPr>
        <xdr:cNvPr id="1246" name="Text Box 6942">
          <a:extLst>
            <a:ext uri="{FF2B5EF4-FFF2-40B4-BE49-F238E27FC236}">
              <a16:creationId xmlns:a16="http://schemas.microsoft.com/office/drawing/2014/main" id="{1138B301-737B-4DE3-AE91-0271627F0C53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2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7" name="Text Box 6942">
          <a:extLst>
            <a:ext uri="{FF2B5EF4-FFF2-40B4-BE49-F238E27FC236}">
              <a16:creationId xmlns:a16="http://schemas.microsoft.com/office/drawing/2014/main" id="{F974B377-092D-4EB6-BD14-94D55AECFD2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8" name="Text Box 6942">
          <a:extLst>
            <a:ext uri="{FF2B5EF4-FFF2-40B4-BE49-F238E27FC236}">
              <a16:creationId xmlns:a16="http://schemas.microsoft.com/office/drawing/2014/main" id="{9B47A263-DE7E-47C2-92BA-9B018BEEA03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49" name="Text Box 6942">
          <a:extLst>
            <a:ext uri="{FF2B5EF4-FFF2-40B4-BE49-F238E27FC236}">
              <a16:creationId xmlns:a16="http://schemas.microsoft.com/office/drawing/2014/main" id="{5851FB85-84B1-4E25-8917-35188B491D1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0" name="Text Box 6942">
          <a:extLst>
            <a:ext uri="{FF2B5EF4-FFF2-40B4-BE49-F238E27FC236}">
              <a16:creationId xmlns:a16="http://schemas.microsoft.com/office/drawing/2014/main" id="{6B89124D-0C92-4E63-9279-07E1CE2CAA3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1" name="Text Box 6942">
          <a:extLst>
            <a:ext uri="{FF2B5EF4-FFF2-40B4-BE49-F238E27FC236}">
              <a16:creationId xmlns:a16="http://schemas.microsoft.com/office/drawing/2014/main" id="{5563C620-7057-4A0A-8BF0-F9E0A97E700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2" name="Text Box 6942">
          <a:extLst>
            <a:ext uri="{FF2B5EF4-FFF2-40B4-BE49-F238E27FC236}">
              <a16:creationId xmlns:a16="http://schemas.microsoft.com/office/drawing/2014/main" id="{A19A07C3-F56D-4516-9BE7-65F56979557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3" name="Text Box 6942">
          <a:extLst>
            <a:ext uri="{FF2B5EF4-FFF2-40B4-BE49-F238E27FC236}">
              <a16:creationId xmlns:a16="http://schemas.microsoft.com/office/drawing/2014/main" id="{EFB5C030-0E79-44DF-963F-7330DA7A81D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4" name="Text Box 6942">
          <a:extLst>
            <a:ext uri="{FF2B5EF4-FFF2-40B4-BE49-F238E27FC236}">
              <a16:creationId xmlns:a16="http://schemas.microsoft.com/office/drawing/2014/main" id="{C531F81B-A0CF-4F09-BB6E-477D4068D22C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5" name="Text Box 6942">
          <a:extLst>
            <a:ext uri="{FF2B5EF4-FFF2-40B4-BE49-F238E27FC236}">
              <a16:creationId xmlns:a16="http://schemas.microsoft.com/office/drawing/2014/main" id="{0841D7CE-11E6-4EDA-8127-323BABD46E9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6" name="Text Box 6942">
          <a:extLst>
            <a:ext uri="{FF2B5EF4-FFF2-40B4-BE49-F238E27FC236}">
              <a16:creationId xmlns:a16="http://schemas.microsoft.com/office/drawing/2014/main" id="{EF8EDAC3-2D58-4A59-95CF-06F29C7C1A41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285204</xdr:rowOff>
    </xdr:to>
    <xdr:sp macro="" textlink="">
      <xdr:nvSpPr>
        <xdr:cNvPr id="1257" name="Text Box 6942">
          <a:extLst>
            <a:ext uri="{FF2B5EF4-FFF2-40B4-BE49-F238E27FC236}">
              <a16:creationId xmlns:a16="http://schemas.microsoft.com/office/drawing/2014/main" id="{79DDE02A-2C88-48CF-B8ED-96C64FA8020F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3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274863</xdr:rowOff>
    </xdr:to>
    <xdr:sp macro="" textlink="">
      <xdr:nvSpPr>
        <xdr:cNvPr id="1258" name="Text Box 6942">
          <a:extLst>
            <a:ext uri="{FF2B5EF4-FFF2-40B4-BE49-F238E27FC236}">
              <a16:creationId xmlns:a16="http://schemas.microsoft.com/office/drawing/2014/main" id="{703CB43D-C3AC-4982-9EAE-6E50BF6F5677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1025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59" name="Text Box 6942">
          <a:extLst>
            <a:ext uri="{FF2B5EF4-FFF2-40B4-BE49-F238E27FC236}">
              <a16:creationId xmlns:a16="http://schemas.microsoft.com/office/drawing/2014/main" id="{A6A7BCD4-F0F3-4455-A1AA-95FDF6BDC67D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60" name="Text Box 6942">
          <a:extLst>
            <a:ext uri="{FF2B5EF4-FFF2-40B4-BE49-F238E27FC236}">
              <a16:creationId xmlns:a16="http://schemas.microsoft.com/office/drawing/2014/main" id="{74A6A7FE-DFEE-4391-A223-CF057F53586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61" name="Text Box 6942">
          <a:extLst>
            <a:ext uri="{FF2B5EF4-FFF2-40B4-BE49-F238E27FC236}">
              <a16:creationId xmlns:a16="http://schemas.microsoft.com/office/drawing/2014/main" id="{EE780BFD-66F8-4ECA-AE56-BF5524630BCD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62" name="Text Box 6942">
          <a:extLst>
            <a:ext uri="{FF2B5EF4-FFF2-40B4-BE49-F238E27FC236}">
              <a16:creationId xmlns:a16="http://schemas.microsoft.com/office/drawing/2014/main" id="{B78C55C3-186F-4B20-B800-E41F9CE2C26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88174</xdr:rowOff>
    </xdr:to>
    <xdr:sp macro="" textlink="">
      <xdr:nvSpPr>
        <xdr:cNvPr id="1263" name="Text Box 6942">
          <a:extLst>
            <a:ext uri="{FF2B5EF4-FFF2-40B4-BE49-F238E27FC236}">
              <a16:creationId xmlns:a16="http://schemas.microsoft.com/office/drawing/2014/main" id="{889A597D-C0A8-4325-B2E9-C1E3B04CE98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838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64" name="Text Box 6942">
          <a:extLst>
            <a:ext uri="{FF2B5EF4-FFF2-40B4-BE49-F238E27FC236}">
              <a16:creationId xmlns:a16="http://schemas.microsoft.com/office/drawing/2014/main" id="{22A738E8-A625-409A-A174-8D650CF3692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65" name="Text Box 6942">
          <a:extLst>
            <a:ext uri="{FF2B5EF4-FFF2-40B4-BE49-F238E27FC236}">
              <a16:creationId xmlns:a16="http://schemas.microsoft.com/office/drawing/2014/main" id="{2467192A-41EE-47E5-8322-6D816BD18D7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66" name="Text Box 6942">
          <a:extLst>
            <a:ext uri="{FF2B5EF4-FFF2-40B4-BE49-F238E27FC236}">
              <a16:creationId xmlns:a16="http://schemas.microsoft.com/office/drawing/2014/main" id="{5CE01734-EE53-4BA4-8792-A5D10C3246E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67" name="Text Box 6942">
          <a:extLst>
            <a:ext uri="{FF2B5EF4-FFF2-40B4-BE49-F238E27FC236}">
              <a16:creationId xmlns:a16="http://schemas.microsoft.com/office/drawing/2014/main" id="{27E16E5C-B7F8-4519-BF16-1CA670AD134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68" name="Text Box 6942">
          <a:extLst>
            <a:ext uri="{FF2B5EF4-FFF2-40B4-BE49-F238E27FC236}">
              <a16:creationId xmlns:a16="http://schemas.microsoft.com/office/drawing/2014/main" id="{51526192-51D9-48A8-870A-1EC599C1823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269" name="Text Box 6942">
          <a:extLst>
            <a:ext uri="{FF2B5EF4-FFF2-40B4-BE49-F238E27FC236}">
              <a16:creationId xmlns:a16="http://schemas.microsoft.com/office/drawing/2014/main" id="{3B00351D-ECBF-4D17-9D10-3BA4770B11B2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270" name="Text Box 6942">
          <a:extLst>
            <a:ext uri="{FF2B5EF4-FFF2-40B4-BE49-F238E27FC236}">
              <a16:creationId xmlns:a16="http://schemas.microsoft.com/office/drawing/2014/main" id="{32A53611-B4A7-4775-BFB7-3BAC344CD9B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1" name="Text Box 6942">
          <a:extLst>
            <a:ext uri="{FF2B5EF4-FFF2-40B4-BE49-F238E27FC236}">
              <a16:creationId xmlns:a16="http://schemas.microsoft.com/office/drawing/2014/main" id="{441F3B56-344C-4A18-B082-275C2C98377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2" name="Text Box 6942">
          <a:extLst>
            <a:ext uri="{FF2B5EF4-FFF2-40B4-BE49-F238E27FC236}">
              <a16:creationId xmlns:a16="http://schemas.microsoft.com/office/drawing/2014/main" id="{9BAE5594-1059-4C58-BFCB-E48CEAEEE81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3" name="Text Box 6942">
          <a:extLst>
            <a:ext uri="{FF2B5EF4-FFF2-40B4-BE49-F238E27FC236}">
              <a16:creationId xmlns:a16="http://schemas.microsoft.com/office/drawing/2014/main" id="{DD068F56-F27B-4D7F-B3E7-484A9FBE076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4" name="Text Box 6942">
          <a:extLst>
            <a:ext uri="{FF2B5EF4-FFF2-40B4-BE49-F238E27FC236}">
              <a16:creationId xmlns:a16="http://schemas.microsoft.com/office/drawing/2014/main" id="{0620BEF2-E2FF-46FF-8A2C-EC3C7F2C3EE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5" name="Text Box 6942">
          <a:extLst>
            <a:ext uri="{FF2B5EF4-FFF2-40B4-BE49-F238E27FC236}">
              <a16:creationId xmlns:a16="http://schemas.microsoft.com/office/drawing/2014/main" id="{0164E18F-3B7C-47DC-B158-CF188A210D1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6" name="Text Box 6942">
          <a:extLst>
            <a:ext uri="{FF2B5EF4-FFF2-40B4-BE49-F238E27FC236}">
              <a16:creationId xmlns:a16="http://schemas.microsoft.com/office/drawing/2014/main" id="{CF7C7F18-FA89-4E59-A638-4AC55AF7964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7" name="Text Box 6942">
          <a:extLst>
            <a:ext uri="{FF2B5EF4-FFF2-40B4-BE49-F238E27FC236}">
              <a16:creationId xmlns:a16="http://schemas.microsoft.com/office/drawing/2014/main" id="{19813656-C16A-4701-8112-7DA8AB4D3DA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8" name="Text Box 6942">
          <a:extLst>
            <a:ext uri="{FF2B5EF4-FFF2-40B4-BE49-F238E27FC236}">
              <a16:creationId xmlns:a16="http://schemas.microsoft.com/office/drawing/2014/main" id="{677AB7DF-C682-42B2-9525-11FEFCFBEA2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79" name="Text Box 6942">
          <a:extLst>
            <a:ext uri="{FF2B5EF4-FFF2-40B4-BE49-F238E27FC236}">
              <a16:creationId xmlns:a16="http://schemas.microsoft.com/office/drawing/2014/main" id="{4C6754F1-D3EA-40A2-AB58-1060CA5552E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80" name="Text Box 6942">
          <a:extLst>
            <a:ext uri="{FF2B5EF4-FFF2-40B4-BE49-F238E27FC236}">
              <a16:creationId xmlns:a16="http://schemas.microsoft.com/office/drawing/2014/main" id="{4DE0F85F-3854-44A3-B9B0-83A6CB64B17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173900</xdr:rowOff>
    </xdr:to>
    <xdr:sp macro="" textlink="">
      <xdr:nvSpPr>
        <xdr:cNvPr id="1281" name="Text Box 6942">
          <a:extLst>
            <a:ext uri="{FF2B5EF4-FFF2-40B4-BE49-F238E27FC236}">
              <a16:creationId xmlns:a16="http://schemas.microsoft.com/office/drawing/2014/main" id="{1AA4E9FB-BC6E-420A-B60D-BC9D290A8172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244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154850</xdr:rowOff>
    </xdr:to>
    <xdr:sp macro="" textlink="">
      <xdr:nvSpPr>
        <xdr:cNvPr id="1282" name="Text Box 6942">
          <a:extLst>
            <a:ext uri="{FF2B5EF4-FFF2-40B4-BE49-F238E27FC236}">
              <a16:creationId xmlns:a16="http://schemas.microsoft.com/office/drawing/2014/main" id="{B3D2D70B-DCF1-4120-B1D7-773B2301E930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90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83" name="Text Box 6942">
          <a:extLst>
            <a:ext uri="{FF2B5EF4-FFF2-40B4-BE49-F238E27FC236}">
              <a16:creationId xmlns:a16="http://schemas.microsoft.com/office/drawing/2014/main" id="{60ABFF1E-4665-45C0-B43D-2341BE512D0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84" name="Text Box 6942">
          <a:extLst>
            <a:ext uri="{FF2B5EF4-FFF2-40B4-BE49-F238E27FC236}">
              <a16:creationId xmlns:a16="http://schemas.microsoft.com/office/drawing/2014/main" id="{FAA405A9-A121-4F36-AA5B-46BB0D638AB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85" name="Text Box 6942">
          <a:extLst>
            <a:ext uri="{FF2B5EF4-FFF2-40B4-BE49-F238E27FC236}">
              <a16:creationId xmlns:a16="http://schemas.microsoft.com/office/drawing/2014/main" id="{EBB85E40-3CA2-4574-871D-9CDEAA8864F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86" name="Text Box 6942">
          <a:extLst>
            <a:ext uri="{FF2B5EF4-FFF2-40B4-BE49-F238E27FC236}">
              <a16:creationId xmlns:a16="http://schemas.microsoft.com/office/drawing/2014/main" id="{E28B2DDA-540E-4EED-9CEC-CE97A2EB266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706756</xdr:rowOff>
    </xdr:to>
    <xdr:sp macro="" textlink="">
      <xdr:nvSpPr>
        <xdr:cNvPr id="1287" name="Text Box 6942">
          <a:extLst>
            <a:ext uri="{FF2B5EF4-FFF2-40B4-BE49-F238E27FC236}">
              <a16:creationId xmlns:a16="http://schemas.microsoft.com/office/drawing/2014/main" id="{02F19E61-E1C2-4863-B66D-D13B13695CE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724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88" name="Text Box 6942">
          <a:extLst>
            <a:ext uri="{FF2B5EF4-FFF2-40B4-BE49-F238E27FC236}">
              <a16:creationId xmlns:a16="http://schemas.microsoft.com/office/drawing/2014/main" id="{246804B4-A30E-4F13-B0EF-AD4DC60BFBA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89" name="Text Box 6942">
          <a:extLst>
            <a:ext uri="{FF2B5EF4-FFF2-40B4-BE49-F238E27FC236}">
              <a16:creationId xmlns:a16="http://schemas.microsoft.com/office/drawing/2014/main" id="{3D14A56C-5855-4B44-AE8C-484B337663D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0" name="Text Box 6942">
          <a:extLst>
            <a:ext uri="{FF2B5EF4-FFF2-40B4-BE49-F238E27FC236}">
              <a16:creationId xmlns:a16="http://schemas.microsoft.com/office/drawing/2014/main" id="{FEC2A809-D4D6-4626-A1A0-30B2FD2157B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1" name="Text Box 6942">
          <a:extLst>
            <a:ext uri="{FF2B5EF4-FFF2-40B4-BE49-F238E27FC236}">
              <a16:creationId xmlns:a16="http://schemas.microsoft.com/office/drawing/2014/main" id="{46C3B73D-0242-49F3-9180-571F2E4AD62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2" name="Text Box 6942">
          <a:extLst>
            <a:ext uri="{FF2B5EF4-FFF2-40B4-BE49-F238E27FC236}">
              <a16:creationId xmlns:a16="http://schemas.microsoft.com/office/drawing/2014/main" id="{5BCFD9DF-C1C0-445D-B1F6-1D008245420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554622</xdr:rowOff>
    </xdr:to>
    <xdr:sp macro="" textlink="">
      <xdr:nvSpPr>
        <xdr:cNvPr id="1293" name="Text Box 6942">
          <a:extLst>
            <a:ext uri="{FF2B5EF4-FFF2-40B4-BE49-F238E27FC236}">
              <a16:creationId xmlns:a16="http://schemas.microsoft.com/office/drawing/2014/main" id="{5D59507A-E85C-4016-BE54-E0BC46717D0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1305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4" name="Text Box 6942">
          <a:extLst>
            <a:ext uri="{FF2B5EF4-FFF2-40B4-BE49-F238E27FC236}">
              <a16:creationId xmlns:a16="http://schemas.microsoft.com/office/drawing/2014/main" id="{BBFA9FB6-065F-4A97-8F36-52CA54C38CB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5" name="Text Box 6942">
          <a:extLst>
            <a:ext uri="{FF2B5EF4-FFF2-40B4-BE49-F238E27FC236}">
              <a16:creationId xmlns:a16="http://schemas.microsoft.com/office/drawing/2014/main" id="{8723F328-D6DC-4073-8592-D6A91C904A2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6" name="Text Box 6942">
          <a:extLst>
            <a:ext uri="{FF2B5EF4-FFF2-40B4-BE49-F238E27FC236}">
              <a16:creationId xmlns:a16="http://schemas.microsoft.com/office/drawing/2014/main" id="{D5D9BACE-33D3-48E5-9A83-2375CD4FD4D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7" name="Text Box 6942">
          <a:extLst>
            <a:ext uri="{FF2B5EF4-FFF2-40B4-BE49-F238E27FC236}">
              <a16:creationId xmlns:a16="http://schemas.microsoft.com/office/drawing/2014/main" id="{1C61A146-02FA-4882-AFA6-2DF8F38FB25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8" name="Text Box 6942">
          <a:extLst>
            <a:ext uri="{FF2B5EF4-FFF2-40B4-BE49-F238E27FC236}">
              <a16:creationId xmlns:a16="http://schemas.microsoft.com/office/drawing/2014/main" id="{A20C6485-E239-4C3B-A076-AEC7F8726E8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299" name="Text Box 6942">
          <a:extLst>
            <a:ext uri="{FF2B5EF4-FFF2-40B4-BE49-F238E27FC236}">
              <a16:creationId xmlns:a16="http://schemas.microsoft.com/office/drawing/2014/main" id="{55CB99A4-A4B5-4BA9-B318-8B45033EFB1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0" name="Text Box 6942">
          <a:extLst>
            <a:ext uri="{FF2B5EF4-FFF2-40B4-BE49-F238E27FC236}">
              <a16:creationId xmlns:a16="http://schemas.microsoft.com/office/drawing/2014/main" id="{62DB0E75-4A9F-4847-AD0A-345CA953A62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1" name="Text Box 6942">
          <a:extLst>
            <a:ext uri="{FF2B5EF4-FFF2-40B4-BE49-F238E27FC236}">
              <a16:creationId xmlns:a16="http://schemas.microsoft.com/office/drawing/2014/main" id="{BBBA4DD3-8EB3-4DA8-B5CE-EB3F994C3EB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2" name="Text Box 6942">
          <a:extLst>
            <a:ext uri="{FF2B5EF4-FFF2-40B4-BE49-F238E27FC236}">
              <a16:creationId xmlns:a16="http://schemas.microsoft.com/office/drawing/2014/main" id="{A4758887-3BF3-46F7-8BB2-6EB169536F7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3" name="Text Box 6942">
          <a:extLst>
            <a:ext uri="{FF2B5EF4-FFF2-40B4-BE49-F238E27FC236}">
              <a16:creationId xmlns:a16="http://schemas.microsoft.com/office/drawing/2014/main" id="{35B1584B-FE11-426C-9076-0D3FA478877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4" name="Text Box 6942">
          <a:extLst>
            <a:ext uri="{FF2B5EF4-FFF2-40B4-BE49-F238E27FC236}">
              <a16:creationId xmlns:a16="http://schemas.microsoft.com/office/drawing/2014/main" id="{5981E423-8F19-489D-88C9-FAC356F462C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5" name="Text Box 6942">
          <a:extLst>
            <a:ext uri="{FF2B5EF4-FFF2-40B4-BE49-F238E27FC236}">
              <a16:creationId xmlns:a16="http://schemas.microsoft.com/office/drawing/2014/main" id="{B7C024F1-4C4C-4FE7-957B-2B2A3878B7A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6" name="Text Box 6942">
          <a:extLst>
            <a:ext uri="{FF2B5EF4-FFF2-40B4-BE49-F238E27FC236}">
              <a16:creationId xmlns:a16="http://schemas.microsoft.com/office/drawing/2014/main" id="{A88B524D-4AD7-469D-ADA8-E7D8EF97610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5</xdr:row>
      <xdr:rowOff>367933</xdr:rowOff>
    </xdr:to>
    <xdr:sp macro="" textlink="">
      <xdr:nvSpPr>
        <xdr:cNvPr id="1307" name="Text Box 6942">
          <a:extLst>
            <a:ext uri="{FF2B5EF4-FFF2-40B4-BE49-F238E27FC236}">
              <a16:creationId xmlns:a16="http://schemas.microsoft.com/office/drawing/2014/main" id="{47F5C69C-D032-4154-ADF5-8A6E3FACE5C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1118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08" name="Text Box 6942">
          <a:extLst>
            <a:ext uri="{FF2B5EF4-FFF2-40B4-BE49-F238E27FC236}">
              <a16:creationId xmlns:a16="http://schemas.microsoft.com/office/drawing/2014/main" id="{B1E67313-5049-4FCB-B183-EDF387716E1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09" name="Text Box 6942">
          <a:extLst>
            <a:ext uri="{FF2B5EF4-FFF2-40B4-BE49-F238E27FC236}">
              <a16:creationId xmlns:a16="http://schemas.microsoft.com/office/drawing/2014/main" id="{5C9A196F-4041-42BA-BFA0-E176B100063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0" name="Text Box 6942">
          <a:extLst>
            <a:ext uri="{FF2B5EF4-FFF2-40B4-BE49-F238E27FC236}">
              <a16:creationId xmlns:a16="http://schemas.microsoft.com/office/drawing/2014/main" id="{BF6D29DC-0074-4B0D-BE72-EACE86D9CB82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1" name="Text Box 6942">
          <a:extLst>
            <a:ext uri="{FF2B5EF4-FFF2-40B4-BE49-F238E27FC236}">
              <a16:creationId xmlns:a16="http://schemas.microsoft.com/office/drawing/2014/main" id="{CED59F0F-7C73-41E9-8643-8A4A220D2583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2" name="Text Box 6942">
          <a:extLst>
            <a:ext uri="{FF2B5EF4-FFF2-40B4-BE49-F238E27FC236}">
              <a16:creationId xmlns:a16="http://schemas.microsoft.com/office/drawing/2014/main" id="{7DF0738A-0CC4-44A3-8A65-190149BCE19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78648</xdr:rowOff>
    </xdr:to>
    <xdr:sp macro="" textlink="">
      <xdr:nvSpPr>
        <xdr:cNvPr id="1313" name="Text Box 6942">
          <a:extLst>
            <a:ext uri="{FF2B5EF4-FFF2-40B4-BE49-F238E27FC236}">
              <a16:creationId xmlns:a16="http://schemas.microsoft.com/office/drawing/2014/main" id="{95B9C74F-B09B-43E4-878D-1C8EB5BCC1D5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82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69123</xdr:rowOff>
    </xdr:to>
    <xdr:sp macro="" textlink="">
      <xdr:nvSpPr>
        <xdr:cNvPr id="1314" name="Text Box 6942">
          <a:extLst>
            <a:ext uri="{FF2B5EF4-FFF2-40B4-BE49-F238E27FC236}">
              <a16:creationId xmlns:a16="http://schemas.microsoft.com/office/drawing/2014/main" id="{EF8C033B-A44B-438D-9647-2E8E27716ACD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819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5" name="Text Box 6942">
          <a:extLst>
            <a:ext uri="{FF2B5EF4-FFF2-40B4-BE49-F238E27FC236}">
              <a16:creationId xmlns:a16="http://schemas.microsoft.com/office/drawing/2014/main" id="{BC0B96E6-3180-4853-8CF5-501F8364802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6" name="Text Box 6942">
          <a:extLst>
            <a:ext uri="{FF2B5EF4-FFF2-40B4-BE49-F238E27FC236}">
              <a16:creationId xmlns:a16="http://schemas.microsoft.com/office/drawing/2014/main" id="{40B81D36-6ED0-443C-B95C-56F389F05648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7" name="Text Box 6942">
          <a:extLst>
            <a:ext uri="{FF2B5EF4-FFF2-40B4-BE49-F238E27FC236}">
              <a16:creationId xmlns:a16="http://schemas.microsoft.com/office/drawing/2014/main" id="{F95B1A70-0D2B-4011-904F-86D0C100166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8" name="Text Box 6942">
          <a:extLst>
            <a:ext uri="{FF2B5EF4-FFF2-40B4-BE49-F238E27FC236}">
              <a16:creationId xmlns:a16="http://schemas.microsoft.com/office/drawing/2014/main" id="{5DA6A8F6-F9FF-43D4-AC2F-913C51B35E8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19" name="Text Box 6942">
          <a:extLst>
            <a:ext uri="{FF2B5EF4-FFF2-40B4-BE49-F238E27FC236}">
              <a16:creationId xmlns:a16="http://schemas.microsoft.com/office/drawing/2014/main" id="{856E4659-CDA1-467B-9BD8-4986FF60C7CB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0" name="Text Box 6942">
          <a:extLst>
            <a:ext uri="{FF2B5EF4-FFF2-40B4-BE49-F238E27FC236}">
              <a16:creationId xmlns:a16="http://schemas.microsoft.com/office/drawing/2014/main" id="{7CA13DC5-A424-4A7C-81A4-6E281E960DB4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1" name="Text Box 6942">
          <a:extLst>
            <a:ext uri="{FF2B5EF4-FFF2-40B4-BE49-F238E27FC236}">
              <a16:creationId xmlns:a16="http://schemas.microsoft.com/office/drawing/2014/main" id="{122D58D2-C3AB-49A7-A330-00FC55486835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2" name="Text Box 6942">
          <a:extLst>
            <a:ext uri="{FF2B5EF4-FFF2-40B4-BE49-F238E27FC236}">
              <a16:creationId xmlns:a16="http://schemas.microsoft.com/office/drawing/2014/main" id="{8AC66F86-5853-48F2-9852-21B7671DBF1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3" name="Text Box 6942">
          <a:extLst>
            <a:ext uri="{FF2B5EF4-FFF2-40B4-BE49-F238E27FC236}">
              <a16:creationId xmlns:a16="http://schemas.microsoft.com/office/drawing/2014/main" id="{F5C7C27B-F8C8-4B0E-8231-D1515FDC2CF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4" name="Text Box 6942">
          <a:extLst>
            <a:ext uri="{FF2B5EF4-FFF2-40B4-BE49-F238E27FC236}">
              <a16:creationId xmlns:a16="http://schemas.microsoft.com/office/drawing/2014/main" id="{394F1FB7-8AC4-4AB4-A7BA-F56610EF6C0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2</xdr:col>
      <xdr:colOff>83820</xdr:colOff>
      <xdr:row>5</xdr:row>
      <xdr:rowOff>78648</xdr:rowOff>
    </xdr:to>
    <xdr:sp macro="" textlink="">
      <xdr:nvSpPr>
        <xdr:cNvPr id="1325" name="Text Box 6942">
          <a:extLst>
            <a:ext uri="{FF2B5EF4-FFF2-40B4-BE49-F238E27FC236}">
              <a16:creationId xmlns:a16="http://schemas.microsoft.com/office/drawing/2014/main" id="{5CF220DC-5ADE-474C-92D4-10EA9B94F4D7}"/>
            </a:ext>
          </a:extLst>
        </xdr:cNvPr>
        <xdr:cNvSpPr txBox="1">
          <a:spLocks noChangeArrowheads="1"/>
        </xdr:cNvSpPr>
      </xdr:nvSpPr>
      <xdr:spPr bwMode="auto">
        <a:xfrm>
          <a:off x="1377315" y="2834640"/>
          <a:ext cx="85725" cy="829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6" name="Text Box 6942">
          <a:extLst>
            <a:ext uri="{FF2B5EF4-FFF2-40B4-BE49-F238E27FC236}">
              <a16:creationId xmlns:a16="http://schemas.microsoft.com/office/drawing/2014/main" id="{AD6A93E7-8856-4399-94A5-C7A41FA9FF79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7" name="Text Box 6942">
          <a:extLst>
            <a:ext uri="{FF2B5EF4-FFF2-40B4-BE49-F238E27FC236}">
              <a16:creationId xmlns:a16="http://schemas.microsoft.com/office/drawing/2014/main" id="{2C3B7368-D1AD-4738-9F87-F9A2ACE91BF7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8" name="Text Box 6942">
          <a:extLst>
            <a:ext uri="{FF2B5EF4-FFF2-40B4-BE49-F238E27FC236}">
              <a16:creationId xmlns:a16="http://schemas.microsoft.com/office/drawing/2014/main" id="{F10E3616-7E58-4A45-AE92-EFDE56F1982D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29" name="Text Box 6942">
          <a:extLst>
            <a:ext uri="{FF2B5EF4-FFF2-40B4-BE49-F238E27FC236}">
              <a16:creationId xmlns:a16="http://schemas.microsoft.com/office/drawing/2014/main" id="{8CE6FB67-B5D5-44E9-9F20-F9E10F417AF6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4</xdr:row>
      <xdr:rowOff>300989</xdr:rowOff>
    </xdr:to>
    <xdr:sp macro="" textlink="">
      <xdr:nvSpPr>
        <xdr:cNvPr id="1330" name="Text Box 6942">
          <a:extLst>
            <a:ext uri="{FF2B5EF4-FFF2-40B4-BE49-F238E27FC236}">
              <a16:creationId xmlns:a16="http://schemas.microsoft.com/office/drawing/2014/main" id="{51C7ACEA-2CCB-40FC-8236-9B4468C22C4F}"/>
            </a:ext>
          </a:extLst>
        </xdr:cNvPr>
        <xdr:cNvSpPr txBox="1">
          <a:spLocks noChangeArrowheads="1"/>
        </xdr:cNvSpPr>
      </xdr:nvSpPr>
      <xdr:spPr bwMode="auto">
        <a:xfrm>
          <a:off x="1043940" y="283464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31" name="Text Box 6942">
          <a:extLst>
            <a:ext uri="{FF2B5EF4-FFF2-40B4-BE49-F238E27FC236}">
              <a16:creationId xmlns:a16="http://schemas.microsoft.com/office/drawing/2014/main" id="{90E10DC8-4DF8-482D-8D92-CF9432B7C35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32" name="Text Box 6942">
          <a:extLst>
            <a:ext uri="{FF2B5EF4-FFF2-40B4-BE49-F238E27FC236}">
              <a16:creationId xmlns:a16="http://schemas.microsoft.com/office/drawing/2014/main" id="{F3D1BA42-18A8-428B-8060-87689676FEF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33" name="Text Box 6942">
          <a:extLst>
            <a:ext uri="{FF2B5EF4-FFF2-40B4-BE49-F238E27FC236}">
              <a16:creationId xmlns:a16="http://schemas.microsoft.com/office/drawing/2014/main" id="{BBD57F5E-22E7-4A82-AA15-1F1B4BB7151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34" name="Text Box 6942">
          <a:extLst>
            <a:ext uri="{FF2B5EF4-FFF2-40B4-BE49-F238E27FC236}">
              <a16:creationId xmlns:a16="http://schemas.microsoft.com/office/drawing/2014/main" id="{53BA3314-FA79-4818-91CD-73FE68685A1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35" name="Text Box 6942">
          <a:extLst>
            <a:ext uri="{FF2B5EF4-FFF2-40B4-BE49-F238E27FC236}">
              <a16:creationId xmlns:a16="http://schemas.microsoft.com/office/drawing/2014/main" id="{75CC85BB-AC6F-4F77-84CD-A08C3047DE1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78650</xdr:rowOff>
    </xdr:to>
    <xdr:sp macro="" textlink="">
      <xdr:nvSpPr>
        <xdr:cNvPr id="1336" name="Text Box 6942">
          <a:extLst>
            <a:ext uri="{FF2B5EF4-FFF2-40B4-BE49-F238E27FC236}">
              <a16:creationId xmlns:a16="http://schemas.microsoft.com/office/drawing/2014/main" id="{D25AB990-D958-4BE1-9D9B-5B14679BCD31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69125</xdr:rowOff>
    </xdr:to>
    <xdr:sp macro="" textlink="">
      <xdr:nvSpPr>
        <xdr:cNvPr id="1337" name="Text Box 6942">
          <a:extLst>
            <a:ext uri="{FF2B5EF4-FFF2-40B4-BE49-F238E27FC236}">
              <a16:creationId xmlns:a16="http://schemas.microsoft.com/office/drawing/2014/main" id="{38572AF0-9E43-4896-BA78-2690BF3D719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38" name="Text Box 6942">
          <a:extLst>
            <a:ext uri="{FF2B5EF4-FFF2-40B4-BE49-F238E27FC236}">
              <a16:creationId xmlns:a16="http://schemas.microsoft.com/office/drawing/2014/main" id="{D313203D-351E-43F1-AFE3-4F7A2913BE7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39" name="Text Box 6942">
          <a:extLst>
            <a:ext uri="{FF2B5EF4-FFF2-40B4-BE49-F238E27FC236}">
              <a16:creationId xmlns:a16="http://schemas.microsoft.com/office/drawing/2014/main" id="{4C34CE6B-B280-4A0C-94C3-A79AD25E8BF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0" name="Text Box 6942">
          <a:extLst>
            <a:ext uri="{FF2B5EF4-FFF2-40B4-BE49-F238E27FC236}">
              <a16:creationId xmlns:a16="http://schemas.microsoft.com/office/drawing/2014/main" id="{96D59DCB-BBC3-4487-91C8-7AEBE293D30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1" name="Text Box 6942">
          <a:extLst>
            <a:ext uri="{FF2B5EF4-FFF2-40B4-BE49-F238E27FC236}">
              <a16:creationId xmlns:a16="http://schemas.microsoft.com/office/drawing/2014/main" id="{136CC253-33A0-450E-A000-255E0218AD8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2" name="Text Box 6942">
          <a:extLst>
            <a:ext uri="{FF2B5EF4-FFF2-40B4-BE49-F238E27FC236}">
              <a16:creationId xmlns:a16="http://schemas.microsoft.com/office/drawing/2014/main" id="{C84811CE-186B-4F86-BC4C-1FD2314E40E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3" name="Text Box 6942">
          <a:extLst>
            <a:ext uri="{FF2B5EF4-FFF2-40B4-BE49-F238E27FC236}">
              <a16:creationId xmlns:a16="http://schemas.microsoft.com/office/drawing/2014/main" id="{1BED8637-FD4F-4D5B-BCD2-72B910FCA9C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4" name="Text Box 6942">
          <a:extLst>
            <a:ext uri="{FF2B5EF4-FFF2-40B4-BE49-F238E27FC236}">
              <a16:creationId xmlns:a16="http://schemas.microsoft.com/office/drawing/2014/main" id="{0381A80F-B532-43F0-852A-F40D18638C2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5" name="Text Box 6942">
          <a:extLst>
            <a:ext uri="{FF2B5EF4-FFF2-40B4-BE49-F238E27FC236}">
              <a16:creationId xmlns:a16="http://schemas.microsoft.com/office/drawing/2014/main" id="{B75D3BB6-CB45-4C3F-A5A0-C4BD2A10073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6" name="Text Box 6942">
          <a:extLst>
            <a:ext uri="{FF2B5EF4-FFF2-40B4-BE49-F238E27FC236}">
              <a16:creationId xmlns:a16="http://schemas.microsoft.com/office/drawing/2014/main" id="{FF66F04F-0219-4636-9F1D-F72388CCDEE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47" name="Text Box 6942">
          <a:extLst>
            <a:ext uri="{FF2B5EF4-FFF2-40B4-BE49-F238E27FC236}">
              <a16:creationId xmlns:a16="http://schemas.microsoft.com/office/drawing/2014/main" id="{5AFBF145-3A63-4B56-8B1A-6EFC42C79A8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78650</xdr:rowOff>
    </xdr:to>
    <xdr:sp macro="" textlink="">
      <xdr:nvSpPr>
        <xdr:cNvPr id="1348" name="Text Box 6942">
          <a:extLst>
            <a:ext uri="{FF2B5EF4-FFF2-40B4-BE49-F238E27FC236}">
              <a16:creationId xmlns:a16="http://schemas.microsoft.com/office/drawing/2014/main" id="{6F82DE89-4290-4825-922F-3BBAE9395CC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69125</xdr:rowOff>
    </xdr:to>
    <xdr:sp macro="" textlink="">
      <xdr:nvSpPr>
        <xdr:cNvPr id="1349" name="Text Box 6942">
          <a:extLst>
            <a:ext uri="{FF2B5EF4-FFF2-40B4-BE49-F238E27FC236}">
              <a16:creationId xmlns:a16="http://schemas.microsoft.com/office/drawing/2014/main" id="{8CA6F229-B152-472D-AF68-0E4A20453430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0" name="Text Box 6942">
          <a:extLst>
            <a:ext uri="{FF2B5EF4-FFF2-40B4-BE49-F238E27FC236}">
              <a16:creationId xmlns:a16="http://schemas.microsoft.com/office/drawing/2014/main" id="{0C9963EE-4E9A-4847-9C0B-95919ADB053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1" name="Text Box 6942">
          <a:extLst>
            <a:ext uri="{FF2B5EF4-FFF2-40B4-BE49-F238E27FC236}">
              <a16:creationId xmlns:a16="http://schemas.microsoft.com/office/drawing/2014/main" id="{0D6512AD-0CF7-4F72-A49B-0FC9D03C40B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2" name="Text Box 6942">
          <a:extLst>
            <a:ext uri="{FF2B5EF4-FFF2-40B4-BE49-F238E27FC236}">
              <a16:creationId xmlns:a16="http://schemas.microsoft.com/office/drawing/2014/main" id="{B22926DC-A91B-4A23-952A-80A38107C86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3" name="Text Box 6942">
          <a:extLst>
            <a:ext uri="{FF2B5EF4-FFF2-40B4-BE49-F238E27FC236}">
              <a16:creationId xmlns:a16="http://schemas.microsoft.com/office/drawing/2014/main" id="{DCB7A5F2-F6CA-4970-A5FA-E7ABB78EC8F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4" name="Text Box 6942">
          <a:extLst>
            <a:ext uri="{FF2B5EF4-FFF2-40B4-BE49-F238E27FC236}">
              <a16:creationId xmlns:a16="http://schemas.microsoft.com/office/drawing/2014/main" id="{2C59275C-60F0-4CB5-8002-896DD573013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5" name="Text Box 6942">
          <a:extLst>
            <a:ext uri="{FF2B5EF4-FFF2-40B4-BE49-F238E27FC236}">
              <a16:creationId xmlns:a16="http://schemas.microsoft.com/office/drawing/2014/main" id="{15FEC886-8C73-42A9-BC42-0607972C72E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6" name="Text Box 6942">
          <a:extLst>
            <a:ext uri="{FF2B5EF4-FFF2-40B4-BE49-F238E27FC236}">
              <a16:creationId xmlns:a16="http://schemas.microsoft.com/office/drawing/2014/main" id="{A012DE99-08E8-4B57-B97C-A658B8F3417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7" name="Text Box 6942">
          <a:extLst>
            <a:ext uri="{FF2B5EF4-FFF2-40B4-BE49-F238E27FC236}">
              <a16:creationId xmlns:a16="http://schemas.microsoft.com/office/drawing/2014/main" id="{EB16C113-DB0C-4841-98E4-690A489DF4E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8" name="Text Box 6942">
          <a:extLst>
            <a:ext uri="{FF2B5EF4-FFF2-40B4-BE49-F238E27FC236}">
              <a16:creationId xmlns:a16="http://schemas.microsoft.com/office/drawing/2014/main" id="{7CF05E53-F338-4D4E-83EF-30C037CE86D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59" name="Text Box 6942">
          <a:extLst>
            <a:ext uri="{FF2B5EF4-FFF2-40B4-BE49-F238E27FC236}">
              <a16:creationId xmlns:a16="http://schemas.microsoft.com/office/drawing/2014/main" id="{F153D488-38A0-444B-A126-4C0FF72BDF8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56877</xdr:rowOff>
    </xdr:to>
    <xdr:sp macro="" textlink="">
      <xdr:nvSpPr>
        <xdr:cNvPr id="1360" name="Text Box 6942">
          <a:extLst>
            <a:ext uri="{FF2B5EF4-FFF2-40B4-BE49-F238E27FC236}">
              <a16:creationId xmlns:a16="http://schemas.microsoft.com/office/drawing/2014/main" id="{6871294B-CA07-4AB0-B725-F00D799EEC4B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47352</xdr:rowOff>
    </xdr:to>
    <xdr:sp macro="" textlink="">
      <xdr:nvSpPr>
        <xdr:cNvPr id="1361" name="Text Box 6942">
          <a:extLst>
            <a:ext uri="{FF2B5EF4-FFF2-40B4-BE49-F238E27FC236}">
              <a16:creationId xmlns:a16="http://schemas.microsoft.com/office/drawing/2014/main" id="{868D5158-6664-49F2-91E7-31D6D9BE49BB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2" name="Text Box 6942">
          <a:extLst>
            <a:ext uri="{FF2B5EF4-FFF2-40B4-BE49-F238E27FC236}">
              <a16:creationId xmlns:a16="http://schemas.microsoft.com/office/drawing/2014/main" id="{18F6858E-DBEA-4424-BE7B-C8BB58C0B00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3" name="Text Box 6942">
          <a:extLst>
            <a:ext uri="{FF2B5EF4-FFF2-40B4-BE49-F238E27FC236}">
              <a16:creationId xmlns:a16="http://schemas.microsoft.com/office/drawing/2014/main" id="{6EDF47F4-BEAA-4B00-8C5D-0016A283B7B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4" name="Text Box 6942">
          <a:extLst>
            <a:ext uri="{FF2B5EF4-FFF2-40B4-BE49-F238E27FC236}">
              <a16:creationId xmlns:a16="http://schemas.microsoft.com/office/drawing/2014/main" id="{A9276A7D-B1FD-4D11-A604-16413BF06DA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5" name="Text Box 6942">
          <a:extLst>
            <a:ext uri="{FF2B5EF4-FFF2-40B4-BE49-F238E27FC236}">
              <a16:creationId xmlns:a16="http://schemas.microsoft.com/office/drawing/2014/main" id="{83A16990-CB27-4D7A-8D24-58C9C14F143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6" name="Text Box 6942">
          <a:extLst>
            <a:ext uri="{FF2B5EF4-FFF2-40B4-BE49-F238E27FC236}">
              <a16:creationId xmlns:a16="http://schemas.microsoft.com/office/drawing/2014/main" id="{A84B8D93-D088-4BE0-AAF1-0646EEE7AF9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7" name="Text Box 6942">
          <a:extLst>
            <a:ext uri="{FF2B5EF4-FFF2-40B4-BE49-F238E27FC236}">
              <a16:creationId xmlns:a16="http://schemas.microsoft.com/office/drawing/2014/main" id="{F318567C-CBD4-46F8-AEA0-F39D591EF8D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8" name="Text Box 6942">
          <a:extLst>
            <a:ext uri="{FF2B5EF4-FFF2-40B4-BE49-F238E27FC236}">
              <a16:creationId xmlns:a16="http://schemas.microsoft.com/office/drawing/2014/main" id="{9062CD14-8DB5-4D92-9BB7-D216A3D46CA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69" name="Text Box 6942">
          <a:extLst>
            <a:ext uri="{FF2B5EF4-FFF2-40B4-BE49-F238E27FC236}">
              <a16:creationId xmlns:a16="http://schemas.microsoft.com/office/drawing/2014/main" id="{B2D7B353-C626-4CD8-9E5C-6391721B1DF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0" name="Text Box 6942">
          <a:extLst>
            <a:ext uri="{FF2B5EF4-FFF2-40B4-BE49-F238E27FC236}">
              <a16:creationId xmlns:a16="http://schemas.microsoft.com/office/drawing/2014/main" id="{7C4EE84E-C1F4-45E1-A36E-B6E2C81F707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1" name="Text Box 6942">
          <a:extLst>
            <a:ext uri="{FF2B5EF4-FFF2-40B4-BE49-F238E27FC236}">
              <a16:creationId xmlns:a16="http://schemas.microsoft.com/office/drawing/2014/main" id="{24EAA515-D5F9-40D7-84FA-2F43A88C480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56877</xdr:rowOff>
    </xdr:to>
    <xdr:sp macro="" textlink="">
      <xdr:nvSpPr>
        <xdr:cNvPr id="1372" name="Text Box 6942">
          <a:extLst>
            <a:ext uri="{FF2B5EF4-FFF2-40B4-BE49-F238E27FC236}">
              <a16:creationId xmlns:a16="http://schemas.microsoft.com/office/drawing/2014/main" id="{135ECB3D-859B-49DB-93E2-EB07008CF67D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0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47352</xdr:rowOff>
    </xdr:to>
    <xdr:sp macro="" textlink="">
      <xdr:nvSpPr>
        <xdr:cNvPr id="1373" name="Text Box 6942">
          <a:extLst>
            <a:ext uri="{FF2B5EF4-FFF2-40B4-BE49-F238E27FC236}">
              <a16:creationId xmlns:a16="http://schemas.microsoft.com/office/drawing/2014/main" id="{B9C434B6-040A-472A-B98F-7546A8B7D2DB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797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4" name="Text Box 6942">
          <a:extLst>
            <a:ext uri="{FF2B5EF4-FFF2-40B4-BE49-F238E27FC236}">
              <a16:creationId xmlns:a16="http://schemas.microsoft.com/office/drawing/2014/main" id="{8EED8975-8E4A-44B0-AE91-15638DA75CE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5" name="Text Box 6942">
          <a:extLst>
            <a:ext uri="{FF2B5EF4-FFF2-40B4-BE49-F238E27FC236}">
              <a16:creationId xmlns:a16="http://schemas.microsoft.com/office/drawing/2014/main" id="{654FF96A-78B0-423F-830A-9EFAFE687A2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6" name="Text Box 6942">
          <a:extLst>
            <a:ext uri="{FF2B5EF4-FFF2-40B4-BE49-F238E27FC236}">
              <a16:creationId xmlns:a16="http://schemas.microsoft.com/office/drawing/2014/main" id="{05236794-EBBB-466B-A46A-D962E537CE3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7" name="Text Box 6942">
          <a:extLst>
            <a:ext uri="{FF2B5EF4-FFF2-40B4-BE49-F238E27FC236}">
              <a16:creationId xmlns:a16="http://schemas.microsoft.com/office/drawing/2014/main" id="{4FD8AED3-6869-46CB-818D-DBCA8AC813A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8" name="Text Box 6942">
          <a:extLst>
            <a:ext uri="{FF2B5EF4-FFF2-40B4-BE49-F238E27FC236}">
              <a16:creationId xmlns:a16="http://schemas.microsoft.com/office/drawing/2014/main" id="{37DB2289-5167-4796-9C85-CBD26F7030E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79" name="Text Box 6942">
          <a:extLst>
            <a:ext uri="{FF2B5EF4-FFF2-40B4-BE49-F238E27FC236}">
              <a16:creationId xmlns:a16="http://schemas.microsoft.com/office/drawing/2014/main" id="{E726B128-4646-44B2-9D6D-1E6FAF385A3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0" name="Text Box 6942">
          <a:extLst>
            <a:ext uri="{FF2B5EF4-FFF2-40B4-BE49-F238E27FC236}">
              <a16:creationId xmlns:a16="http://schemas.microsoft.com/office/drawing/2014/main" id="{EE01C38E-8A94-4A42-847E-D4379BA8C46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1" name="Text Box 6942">
          <a:extLst>
            <a:ext uri="{FF2B5EF4-FFF2-40B4-BE49-F238E27FC236}">
              <a16:creationId xmlns:a16="http://schemas.microsoft.com/office/drawing/2014/main" id="{D73A9213-1294-45D2-859A-510440DB767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2" name="Text Box 6942">
          <a:extLst>
            <a:ext uri="{FF2B5EF4-FFF2-40B4-BE49-F238E27FC236}">
              <a16:creationId xmlns:a16="http://schemas.microsoft.com/office/drawing/2014/main" id="{A36C7AD0-DF61-470D-9BD3-12BE9816448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3" name="Text Box 6942">
          <a:extLst>
            <a:ext uri="{FF2B5EF4-FFF2-40B4-BE49-F238E27FC236}">
              <a16:creationId xmlns:a16="http://schemas.microsoft.com/office/drawing/2014/main" id="{75FEF8AA-3F8C-433A-B30A-555C8BAD5AD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78649</xdr:rowOff>
    </xdr:to>
    <xdr:sp macro="" textlink="">
      <xdr:nvSpPr>
        <xdr:cNvPr id="1384" name="Text Box 6942">
          <a:extLst>
            <a:ext uri="{FF2B5EF4-FFF2-40B4-BE49-F238E27FC236}">
              <a16:creationId xmlns:a16="http://schemas.microsoft.com/office/drawing/2014/main" id="{0CC9C88F-83A4-45C9-9424-D53A3D90A072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69124</xdr:rowOff>
    </xdr:to>
    <xdr:sp macro="" textlink="">
      <xdr:nvSpPr>
        <xdr:cNvPr id="1385" name="Text Box 6942">
          <a:extLst>
            <a:ext uri="{FF2B5EF4-FFF2-40B4-BE49-F238E27FC236}">
              <a16:creationId xmlns:a16="http://schemas.microsoft.com/office/drawing/2014/main" id="{9B7CE5B0-2EDF-4C42-85BC-8279B5A9255A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6" name="Text Box 6942">
          <a:extLst>
            <a:ext uri="{FF2B5EF4-FFF2-40B4-BE49-F238E27FC236}">
              <a16:creationId xmlns:a16="http://schemas.microsoft.com/office/drawing/2014/main" id="{8BCCA42C-EA4B-4CA5-B336-5C526208645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7" name="Text Box 6942">
          <a:extLst>
            <a:ext uri="{FF2B5EF4-FFF2-40B4-BE49-F238E27FC236}">
              <a16:creationId xmlns:a16="http://schemas.microsoft.com/office/drawing/2014/main" id="{7495B086-E8AA-4B19-A6E6-DB434A50789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8" name="Text Box 6942">
          <a:extLst>
            <a:ext uri="{FF2B5EF4-FFF2-40B4-BE49-F238E27FC236}">
              <a16:creationId xmlns:a16="http://schemas.microsoft.com/office/drawing/2014/main" id="{EE708DBD-10E3-4F1E-BBD9-137692D6BF5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89" name="Text Box 6942">
          <a:extLst>
            <a:ext uri="{FF2B5EF4-FFF2-40B4-BE49-F238E27FC236}">
              <a16:creationId xmlns:a16="http://schemas.microsoft.com/office/drawing/2014/main" id="{FB9D363E-E400-43D5-9A92-CD93C657635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0" name="Text Box 6942">
          <a:extLst>
            <a:ext uri="{FF2B5EF4-FFF2-40B4-BE49-F238E27FC236}">
              <a16:creationId xmlns:a16="http://schemas.microsoft.com/office/drawing/2014/main" id="{217490C5-A735-4D10-BC8D-C2F40882FB0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1" name="Text Box 6942">
          <a:extLst>
            <a:ext uri="{FF2B5EF4-FFF2-40B4-BE49-F238E27FC236}">
              <a16:creationId xmlns:a16="http://schemas.microsoft.com/office/drawing/2014/main" id="{48529214-A719-4628-A604-66B4B0F76ED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2" name="Text Box 6942">
          <a:extLst>
            <a:ext uri="{FF2B5EF4-FFF2-40B4-BE49-F238E27FC236}">
              <a16:creationId xmlns:a16="http://schemas.microsoft.com/office/drawing/2014/main" id="{7BD65026-AA20-4D01-8565-70D6EAD4F1C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3" name="Text Box 6942">
          <a:extLst>
            <a:ext uri="{FF2B5EF4-FFF2-40B4-BE49-F238E27FC236}">
              <a16:creationId xmlns:a16="http://schemas.microsoft.com/office/drawing/2014/main" id="{2F9F65C9-7655-4A76-A0D4-9075E96FF69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4" name="Text Box 6942">
          <a:extLst>
            <a:ext uri="{FF2B5EF4-FFF2-40B4-BE49-F238E27FC236}">
              <a16:creationId xmlns:a16="http://schemas.microsoft.com/office/drawing/2014/main" id="{7D111CBF-9B18-4150-8DEE-F294493B8F5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5" name="Text Box 6942">
          <a:extLst>
            <a:ext uri="{FF2B5EF4-FFF2-40B4-BE49-F238E27FC236}">
              <a16:creationId xmlns:a16="http://schemas.microsoft.com/office/drawing/2014/main" id="{0F1EE7DF-225D-4FB3-B562-D90192EE627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78649</xdr:rowOff>
    </xdr:to>
    <xdr:sp macro="" textlink="">
      <xdr:nvSpPr>
        <xdr:cNvPr id="1396" name="Text Box 6942">
          <a:extLst>
            <a:ext uri="{FF2B5EF4-FFF2-40B4-BE49-F238E27FC236}">
              <a16:creationId xmlns:a16="http://schemas.microsoft.com/office/drawing/2014/main" id="{D177578E-378A-4CCA-8168-C15CBA7ADA98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69124</xdr:rowOff>
    </xdr:to>
    <xdr:sp macro="" textlink="">
      <xdr:nvSpPr>
        <xdr:cNvPr id="1397" name="Text Box 6942">
          <a:extLst>
            <a:ext uri="{FF2B5EF4-FFF2-40B4-BE49-F238E27FC236}">
              <a16:creationId xmlns:a16="http://schemas.microsoft.com/office/drawing/2014/main" id="{67E9D681-F5D7-4F09-AE13-EF2BE27CF403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8" name="Text Box 6942">
          <a:extLst>
            <a:ext uri="{FF2B5EF4-FFF2-40B4-BE49-F238E27FC236}">
              <a16:creationId xmlns:a16="http://schemas.microsoft.com/office/drawing/2014/main" id="{7E254CD7-532A-4403-B196-275E11D67FC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399" name="Text Box 6942">
          <a:extLst>
            <a:ext uri="{FF2B5EF4-FFF2-40B4-BE49-F238E27FC236}">
              <a16:creationId xmlns:a16="http://schemas.microsoft.com/office/drawing/2014/main" id="{1AACCEEB-9C1E-4F05-898D-9D22F97E7DF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0" name="Text Box 6942">
          <a:extLst>
            <a:ext uri="{FF2B5EF4-FFF2-40B4-BE49-F238E27FC236}">
              <a16:creationId xmlns:a16="http://schemas.microsoft.com/office/drawing/2014/main" id="{D8F7041E-C7DD-4D26-B7E1-0B3A28D5D11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1" name="Text Box 6942">
          <a:extLst>
            <a:ext uri="{FF2B5EF4-FFF2-40B4-BE49-F238E27FC236}">
              <a16:creationId xmlns:a16="http://schemas.microsoft.com/office/drawing/2014/main" id="{A32E0A8B-477D-4E67-A35E-FD968C3D7FE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2" name="Text Box 6942">
          <a:extLst>
            <a:ext uri="{FF2B5EF4-FFF2-40B4-BE49-F238E27FC236}">
              <a16:creationId xmlns:a16="http://schemas.microsoft.com/office/drawing/2014/main" id="{C311A094-D573-4008-959B-400B6855026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3" name="Text Box 6942">
          <a:extLst>
            <a:ext uri="{FF2B5EF4-FFF2-40B4-BE49-F238E27FC236}">
              <a16:creationId xmlns:a16="http://schemas.microsoft.com/office/drawing/2014/main" id="{71AA0AE2-D207-43E4-BC63-85EA08A6F9D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4" name="Text Box 6942">
          <a:extLst>
            <a:ext uri="{FF2B5EF4-FFF2-40B4-BE49-F238E27FC236}">
              <a16:creationId xmlns:a16="http://schemas.microsoft.com/office/drawing/2014/main" id="{81DD00C2-7B5D-45F4-AF7A-AEED86609FB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5" name="Text Box 6942">
          <a:extLst>
            <a:ext uri="{FF2B5EF4-FFF2-40B4-BE49-F238E27FC236}">
              <a16:creationId xmlns:a16="http://schemas.microsoft.com/office/drawing/2014/main" id="{2FCC1434-869D-4D40-8FF0-B35780F777F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6" name="Text Box 6942">
          <a:extLst>
            <a:ext uri="{FF2B5EF4-FFF2-40B4-BE49-F238E27FC236}">
              <a16:creationId xmlns:a16="http://schemas.microsoft.com/office/drawing/2014/main" id="{2D9090B0-534E-43C8-9080-BEE58200A52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07" name="Text Box 6942">
          <a:extLst>
            <a:ext uri="{FF2B5EF4-FFF2-40B4-BE49-F238E27FC236}">
              <a16:creationId xmlns:a16="http://schemas.microsoft.com/office/drawing/2014/main" id="{62448676-D790-49C8-82CB-0406A7DAA87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78651</xdr:rowOff>
    </xdr:to>
    <xdr:sp macro="" textlink="">
      <xdr:nvSpPr>
        <xdr:cNvPr id="1408" name="Text Box 6942">
          <a:extLst>
            <a:ext uri="{FF2B5EF4-FFF2-40B4-BE49-F238E27FC236}">
              <a16:creationId xmlns:a16="http://schemas.microsoft.com/office/drawing/2014/main" id="{A4CFC667-9EC2-4AAC-91AF-37CF5BDCCF69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69126</xdr:rowOff>
    </xdr:to>
    <xdr:sp macro="" textlink="">
      <xdr:nvSpPr>
        <xdr:cNvPr id="1409" name="Text Box 6942">
          <a:extLst>
            <a:ext uri="{FF2B5EF4-FFF2-40B4-BE49-F238E27FC236}">
              <a16:creationId xmlns:a16="http://schemas.microsoft.com/office/drawing/2014/main" id="{26156A2A-B1E3-4B97-B613-32EB723B7E9A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0" name="Text Box 6942">
          <a:extLst>
            <a:ext uri="{FF2B5EF4-FFF2-40B4-BE49-F238E27FC236}">
              <a16:creationId xmlns:a16="http://schemas.microsoft.com/office/drawing/2014/main" id="{CAFD3EF8-734E-4DEE-8E96-A16C34D8460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1" name="Text Box 6942">
          <a:extLst>
            <a:ext uri="{FF2B5EF4-FFF2-40B4-BE49-F238E27FC236}">
              <a16:creationId xmlns:a16="http://schemas.microsoft.com/office/drawing/2014/main" id="{587A866A-98BC-4B68-B553-33BBF791AD5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2" name="Text Box 6942">
          <a:extLst>
            <a:ext uri="{FF2B5EF4-FFF2-40B4-BE49-F238E27FC236}">
              <a16:creationId xmlns:a16="http://schemas.microsoft.com/office/drawing/2014/main" id="{EE598C97-9EC9-43C3-9DD5-CA241A1DBF5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3" name="Text Box 6942">
          <a:extLst>
            <a:ext uri="{FF2B5EF4-FFF2-40B4-BE49-F238E27FC236}">
              <a16:creationId xmlns:a16="http://schemas.microsoft.com/office/drawing/2014/main" id="{A87BE476-CB39-4A5B-B261-EC53DF6DFDD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4" name="Text Box 6942">
          <a:extLst>
            <a:ext uri="{FF2B5EF4-FFF2-40B4-BE49-F238E27FC236}">
              <a16:creationId xmlns:a16="http://schemas.microsoft.com/office/drawing/2014/main" id="{B306799A-F93E-4871-91C4-2870BA16B21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5" name="Text Box 6942">
          <a:extLst>
            <a:ext uri="{FF2B5EF4-FFF2-40B4-BE49-F238E27FC236}">
              <a16:creationId xmlns:a16="http://schemas.microsoft.com/office/drawing/2014/main" id="{C8066122-FD5C-41C1-99E2-A33DEB38769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6" name="Text Box 6942">
          <a:extLst>
            <a:ext uri="{FF2B5EF4-FFF2-40B4-BE49-F238E27FC236}">
              <a16:creationId xmlns:a16="http://schemas.microsoft.com/office/drawing/2014/main" id="{534E1A85-DF64-4438-A577-DE40F867762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7" name="Text Box 6942">
          <a:extLst>
            <a:ext uri="{FF2B5EF4-FFF2-40B4-BE49-F238E27FC236}">
              <a16:creationId xmlns:a16="http://schemas.microsoft.com/office/drawing/2014/main" id="{BEA153C5-6087-49EB-A47B-CEAF16F6F48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8" name="Text Box 6942">
          <a:extLst>
            <a:ext uri="{FF2B5EF4-FFF2-40B4-BE49-F238E27FC236}">
              <a16:creationId xmlns:a16="http://schemas.microsoft.com/office/drawing/2014/main" id="{AACEF2CB-37C1-4E49-8A79-D7E1D5B6B5F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19" name="Text Box 6942">
          <a:extLst>
            <a:ext uri="{FF2B5EF4-FFF2-40B4-BE49-F238E27FC236}">
              <a16:creationId xmlns:a16="http://schemas.microsoft.com/office/drawing/2014/main" id="{E0BBD75B-A566-4757-9D62-2E1AD1A729E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78651</xdr:rowOff>
    </xdr:to>
    <xdr:sp macro="" textlink="">
      <xdr:nvSpPr>
        <xdr:cNvPr id="1420" name="Text Box 6942">
          <a:extLst>
            <a:ext uri="{FF2B5EF4-FFF2-40B4-BE49-F238E27FC236}">
              <a16:creationId xmlns:a16="http://schemas.microsoft.com/office/drawing/2014/main" id="{ACBF585B-21E8-4248-8F8A-C4DD55ECFF5C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29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69126</xdr:rowOff>
    </xdr:to>
    <xdr:sp macro="" textlink="">
      <xdr:nvSpPr>
        <xdr:cNvPr id="1421" name="Text Box 6942">
          <a:extLst>
            <a:ext uri="{FF2B5EF4-FFF2-40B4-BE49-F238E27FC236}">
              <a16:creationId xmlns:a16="http://schemas.microsoft.com/office/drawing/2014/main" id="{9771A8D3-8951-401D-B973-4BEEB423107B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2" name="Text Box 6942">
          <a:extLst>
            <a:ext uri="{FF2B5EF4-FFF2-40B4-BE49-F238E27FC236}">
              <a16:creationId xmlns:a16="http://schemas.microsoft.com/office/drawing/2014/main" id="{9FFB2D85-9EBF-47D5-9B53-EF71390BC76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3" name="Text Box 6942">
          <a:extLst>
            <a:ext uri="{FF2B5EF4-FFF2-40B4-BE49-F238E27FC236}">
              <a16:creationId xmlns:a16="http://schemas.microsoft.com/office/drawing/2014/main" id="{A4937FCB-28EC-4A2A-9D97-DFA86EDED52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4" name="Text Box 6942">
          <a:extLst>
            <a:ext uri="{FF2B5EF4-FFF2-40B4-BE49-F238E27FC236}">
              <a16:creationId xmlns:a16="http://schemas.microsoft.com/office/drawing/2014/main" id="{51113394-1A78-4986-9F28-B23DF9B5BB8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5" name="Text Box 6942">
          <a:extLst>
            <a:ext uri="{FF2B5EF4-FFF2-40B4-BE49-F238E27FC236}">
              <a16:creationId xmlns:a16="http://schemas.microsoft.com/office/drawing/2014/main" id="{54A61AD3-2539-47E2-9C43-5439F354F08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6" name="Text Box 6942">
          <a:extLst>
            <a:ext uri="{FF2B5EF4-FFF2-40B4-BE49-F238E27FC236}">
              <a16:creationId xmlns:a16="http://schemas.microsoft.com/office/drawing/2014/main" id="{95785CDA-B538-4AF1-B080-6A8ED3E8757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7" name="Text Box 6942">
          <a:extLst>
            <a:ext uri="{FF2B5EF4-FFF2-40B4-BE49-F238E27FC236}">
              <a16:creationId xmlns:a16="http://schemas.microsoft.com/office/drawing/2014/main" id="{8772C159-7A3B-4906-9463-7F4353239BF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8" name="Text Box 6942">
          <a:extLst>
            <a:ext uri="{FF2B5EF4-FFF2-40B4-BE49-F238E27FC236}">
              <a16:creationId xmlns:a16="http://schemas.microsoft.com/office/drawing/2014/main" id="{9E642A11-4FB7-48C0-B3EE-E07D6B00311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29" name="Text Box 6942">
          <a:extLst>
            <a:ext uri="{FF2B5EF4-FFF2-40B4-BE49-F238E27FC236}">
              <a16:creationId xmlns:a16="http://schemas.microsoft.com/office/drawing/2014/main" id="{D1194CC4-FE7D-48AD-8FEB-B34DCB843F6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0" name="Text Box 6942">
          <a:extLst>
            <a:ext uri="{FF2B5EF4-FFF2-40B4-BE49-F238E27FC236}">
              <a16:creationId xmlns:a16="http://schemas.microsoft.com/office/drawing/2014/main" id="{CA6B2887-B039-4DF5-827D-AAF0C5D8FF9D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1" name="Text Box 6942">
          <a:extLst>
            <a:ext uri="{FF2B5EF4-FFF2-40B4-BE49-F238E27FC236}">
              <a16:creationId xmlns:a16="http://schemas.microsoft.com/office/drawing/2014/main" id="{34F70067-DC30-4AE6-9433-6DF2180A539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60142</xdr:rowOff>
    </xdr:to>
    <xdr:sp macro="" textlink="">
      <xdr:nvSpPr>
        <xdr:cNvPr id="1432" name="Text Box 6942">
          <a:extLst>
            <a:ext uri="{FF2B5EF4-FFF2-40B4-BE49-F238E27FC236}">
              <a16:creationId xmlns:a16="http://schemas.microsoft.com/office/drawing/2014/main" id="{878A8263-435B-441E-878E-74E0EA251D3D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50617</xdr:rowOff>
    </xdr:to>
    <xdr:sp macro="" textlink="">
      <xdr:nvSpPr>
        <xdr:cNvPr id="1433" name="Text Box 6942">
          <a:extLst>
            <a:ext uri="{FF2B5EF4-FFF2-40B4-BE49-F238E27FC236}">
              <a16:creationId xmlns:a16="http://schemas.microsoft.com/office/drawing/2014/main" id="{DF3F9C60-0B13-4F30-BF11-610516F0F7EE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01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4" name="Text Box 6942">
          <a:extLst>
            <a:ext uri="{FF2B5EF4-FFF2-40B4-BE49-F238E27FC236}">
              <a16:creationId xmlns:a16="http://schemas.microsoft.com/office/drawing/2014/main" id="{083122D0-9D92-4FE3-8843-4455700FABD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5" name="Text Box 6942">
          <a:extLst>
            <a:ext uri="{FF2B5EF4-FFF2-40B4-BE49-F238E27FC236}">
              <a16:creationId xmlns:a16="http://schemas.microsoft.com/office/drawing/2014/main" id="{D8696F87-913A-41E9-9FB4-EB7FC5FF3D3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6" name="Text Box 6942">
          <a:extLst>
            <a:ext uri="{FF2B5EF4-FFF2-40B4-BE49-F238E27FC236}">
              <a16:creationId xmlns:a16="http://schemas.microsoft.com/office/drawing/2014/main" id="{76C450BF-1B30-44F5-8E9D-E360D1E8614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7" name="Text Box 6942">
          <a:extLst>
            <a:ext uri="{FF2B5EF4-FFF2-40B4-BE49-F238E27FC236}">
              <a16:creationId xmlns:a16="http://schemas.microsoft.com/office/drawing/2014/main" id="{EDC774C0-18C8-48CE-92F8-6932334AF84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8" name="Text Box 6942">
          <a:extLst>
            <a:ext uri="{FF2B5EF4-FFF2-40B4-BE49-F238E27FC236}">
              <a16:creationId xmlns:a16="http://schemas.microsoft.com/office/drawing/2014/main" id="{5F24EBE2-B768-419F-BB00-9CFFB29FA35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39" name="Text Box 6942">
          <a:extLst>
            <a:ext uri="{FF2B5EF4-FFF2-40B4-BE49-F238E27FC236}">
              <a16:creationId xmlns:a16="http://schemas.microsoft.com/office/drawing/2014/main" id="{9989C66D-3712-4A61-BACF-BB2CED3BD5B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0" name="Text Box 6942">
          <a:extLst>
            <a:ext uri="{FF2B5EF4-FFF2-40B4-BE49-F238E27FC236}">
              <a16:creationId xmlns:a16="http://schemas.microsoft.com/office/drawing/2014/main" id="{CBAD5ADC-1413-4D42-BF98-5290BE38AD1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1" name="Text Box 6942">
          <a:extLst>
            <a:ext uri="{FF2B5EF4-FFF2-40B4-BE49-F238E27FC236}">
              <a16:creationId xmlns:a16="http://schemas.microsoft.com/office/drawing/2014/main" id="{3B0B9C23-985C-43A1-A407-FFB71A313DB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2" name="Text Box 6942">
          <a:extLst>
            <a:ext uri="{FF2B5EF4-FFF2-40B4-BE49-F238E27FC236}">
              <a16:creationId xmlns:a16="http://schemas.microsoft.com/office/drawing/2014/main" id="{4686A3FE-8882-4625-8555-14AA9304AF1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3" name="Text Box 6942">
          <a:extLst>
            <a:ext uri="{FF2B5EF4-FFF2-40B4-BE49-F238E27FC236}">
              <a16:creationId xmlns:a16="http://schemas.microsoft.com/office/drawing/2014/main" id="{A31E0B3D-A828-407A-A483-1348CB867B7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60142</xdr:rowOff>
    </xdr:to>
    <xdr:sp macro="" textlink="">
      <xdr:nvSpPr>
        <xdr:cNvPr id="1444" name="Text Box 6942">
          <a:extLst>
            <a:ext uri="{FF2B5EF4-FFF2-40B4-BE49-F238E27FC236}">
              <a16:creationId xmlns:a16="http://schemas.microsoft.com/office/drawing/2014/main" id="{C0F04421-F5B1-4D22-A2DE-A5D8AA750C9F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10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3</xdr:col>
      <xdr:colOff>419100</xdr:colOff>
      <xdr:row>5</xdr:row>
      <xdr:rowOff>50617</xdr:rowOff>
    </xdr:to>
    <xdr:sp macro="" textlink="">
      <xdr:nvSpPr>
        <xdr:cNvPr id="1445" name="Text Box 6942">
          <a:extLst>
            <a:ext uri="{FF2B5EF4-FFF2-40B4-BE49-F238E27FC236}">
              <a16:creationId xmlns:a16="http://schemas.microsoft.com/office/drawing/2014/main" id="{B11BCE99-7122-487B-8363-8AF81DDD865B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801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6" name="Text Box 6942">
          <a:extLst>
            <a:ext uri="{FF2B5EF4-FFF2-40B4-BE49-F238E27FC236}">
              <a16:creationId xmlns:a16="http://schemas.microsoft.com/office/drawing/2014/main" id="{936316A6-B6A3-4D46-AE75-E3333D28A3E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7" name="Text Box 6942">
          <a:extLst>
            <a:ext uri="{FF2B5EF4-FFF2-40B4-BE49-F238E27FC236}">
              <a16:creationId xmlns:a16="http://schemas.microsoft.com/office/drawing/2014/main" id="{0651816F-A3CA-4CB2-8145-6745136A6E7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8" name="Text Box 6942">
          <a:extLst>
            <a:ext uri="{FF2B5EF4-FFF2-40B4-BE49-F238E27FC236}">
              <a16:creationId xmlns:a16="http://schemas.microsoft.com/office/drawing/2014/main" id="{B8F864D4-B6D7-4A15-BCDA-B3929115418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49" name="Text Box 6942">
          <a:extLst>
            <a:ext uri="{FF2B5EF4-FFF2-40B4-BE49-F238E27FC236}">
              <a16:creationId xmlns:a16="http://schemas.microsoft.com/office/drawing/2014/main" id="{BD510BE2-2805-4FFA-B551-60BCF588FE6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300990</xdr:rowOff>
    </xdr:to>
    <xdr:sp macro="" textlink="">
      <xdr:nvSpPr>
        <xdr:cNvPr id="1450" name="Text Box 6942">
          <a:extLst>
            <a:ext uri="{FF2B5EF4-FFF2-40B4-BE49-F238E27FC236}">
              <a16:creationId xmlns:a16="http://schemas.microsoft.com/office/drawing/2014/main" id="{DA55ABC6-1F0D-4B56-BE01-445489E6321B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51" name="Text Box 6942">
          <a:extLst>
            <a:ext uri="{FF2B5EF4-FFF2-40B4-BE49-F238E27FC236}">
              <a16:creationId xmlns:a16="http://schemas.microsoft.com/office/drawing/2014/main" id="{34D1BB3C-4ECB-438A-8D7C-B7158BD502A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52" name="Text Box 6942">
          <a:extLst>
            <a:ext uri="{FF2B5EF4-FFF2-40B4-BE49-F238E27FC236}">
              <a16:creationId xmlns:a16="http://schemas.microsoft.com/office/drawing/2014/main" id="{54AECDD5-9D18-4278-8A58-48A068702DB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53" name="Text Box 6942">
          <a:extLst>
            <a:ext uri="{FF2B5EF4-FFF2-40B4-BE49-F238E27FC236}">
              <a16:creationId xmlns:a16="http://schemas.microsoft.com/office/drawing/2014/main" id="{D2974045-C908-4E73-AB6E-961DDF93A28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54" name="Text Box 6942">
          <a:extLst>
            <a:ext uri="{FF2B5EF4-FFF2-40B4-BE49-F238E27FC236}">
              <a16:creationId xmlns:a16="http://schemas.microsoft.com/office/drawing/2014/main" id="{FD822307-5492-4CBE-80C8-F0AC7E3D86A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55" name="Text Box 6942">
          <a:extLst>
            <a:ext uri="{FF2B5EF4-FFF2-40B4-BE49-F238E27FC236}">
              <a16:creationId xmlns:a16="http://schemas.microsoft.com/office/drawing/2014/main" id="{8673C0E6-F84E-4D57-8842-A450E033535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43865"/>
    <xdr:sp macro="" textlink="">
      <xdr:nvSpPr>
        <xdr:cNvPr id="1456" name="Text Box 6942">
          <a:extLst>
            <a:ext uri="{FF2B5EF4-FFF2-40B4-BE49-F238E27FC236}">
              <a16:creationId xmlns:a16="http://schemas.microsoft.com/office/drawing/2014/main" id="{B7C95518-22F5-49CD-9625-06F3F097C714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34340"/>
    <xdr:sp macro="" textlink="">
      <xdr:nvSpPr>
        <xdr:cNvPr id="1457" name="Text Box 6942">
          <a:extLst>
            <a:ext uri="{FF2B5EF4-FFF2-40B4-BE49-F238E27FC236}">
              <a16:creationId xmlns:a16="http://schemas.microsoft.com/office/drawing/2014/main" id="{5C01EC53-8CB2-4274-B881-47CEF56DA2E4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58" name="Text Box 6942">
          <a:extLst>
            <a:ext uri="{FF2B5EF4-FFF2-40B4-BE49-F238E27FC236}">
              <a16:creationId xmlns:a16="http://schemas.microsoft.com/office/drawing/2014/main" id="{1DE74758-DFA8-4E5B-B149-2395B468D0E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59" name="Text Box 6942">
          <a:extLst>
            <a:ext uri="{FF2B5EF4-FFF2-40B4-BE49-F238E27FC236}">
              <a16:creationId xmlns:a16="http://schemas.microsoft.com/office/drawing/2014/main" id="{3860258E-B989-4162-96E0-A3D79773256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0" name="Text Box 6942">
          <a:extLst>
            <a:ext uri="{FF2B5EF4-FFF2-40B4-BE49-F238E27FC236}">
              <a16:creationId xmlns:a16="http://schemas.microsoft.com/office/drawing/2014/main" id="{F0FADF5A-5963-4515-8734-AEDA2F4651F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1" name="Text Box 6942">
          <a:extLst>
            <a:ext uri="{FF2B5EF4-FFF2-40B4-BE49-F238E27FC236}">
              <a16:creationId xmlns:a16="http://schemas.microsoft.com/office/drawing/2014/main" id="{308006BA-FD77-492E-98E4-3A409A4F544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2" name="Text Box 6942">
          <a:extLst>
            <a:ext uri="{FF2B5EF4-FFF2-40B4-BE49-F238E27FC236}">
              <a16:creationId xmlns:a16="http://schemas.microsoft.com/office/drawing/2014/main" id="{47318915-E265-4A6C-89AC-B7153EF2ED5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3" name="Text Box 6942">
          <a:extLst>
            <a:ext uri="{FF2B5EF4-FFF2-40B4-BE49-F238E27FC236}">
              <a16:creationId xmlns:a16="http://schemas.microsoft.com/office/drawing/2014/main" id="{612A93E5-445A-4987-80A7-59F216C6DDB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4" name="Text Box 6942">
          <a:extLst>
            <a:ext uri="{FF2B5EF4-FFF2-40B4-BE49-F238E27FC236}">
              <a16:creationId xmlns:a16="http://schemas.microsoft.com/office/drawing/2014/main" id="{FC4A65EB-7BE1-4668-A7BD-50B7DC8F335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5" name="Text Box 6942">
          <a:extLst>
            <a:ext uri="{FF2B5EF4-FFF2-40B4-BE49-F238E27FC236}">
              <a16:creationId xmlns:a16="http://schemas.microsoft.com/office/drawing/2014/main" id="{119DB20D-3785-4532-A924-2D780CEAE01A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6" name="Text Box 6942">
          <a:extLst>
            <a:ext uri="{FF2B5EF4-FFF2-40B4-BE49-F238E27FC236}">
              <a16:creationId xmlns:a16="http://schemas.microsoft.com/office/drawing/2014/main" id="{0FE75851-E415-4843-B685-C61FC66FC69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67" name="Text Box 6942">
          <a:extLst>
            <a:ext uri="{FF2B5EF4-FFF2-40B4-BE49-F238E27FC236}">
              <a16:creationId xmlns:a16="http://schemas.microsoft.com/office/drawing/2014/main" id="{945D0CCC-29AE-4E3D-B6EC-8EC387CC458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43865"/>
    <xdr:sp macro="" textlink="">
      <xdr:nvSpPr>
        <xdr:cNvPr id="1468" name="Text Box 6942">
          <a:extLst>
            <a:ext uri="{FF2B5EF4-FFF2-40B4-BE49-F238E27FC236}">
              <a16:creationId xmlns:a16="http://schemas.microsoft.com/office/drawing/2014/main" id="{24241D67-C1D8-4452-BFAD-E94ED2B88887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34340"/>
    <xdr:sp macro="" textlink="">
      <xdr:nvSpPr>
        <xdr:cNvPr id="1469" name="Text Box 6942">
          <a:extLst>
            <a:ext uri="{FF2B5EF4-FFF2-40B4-BE49-F238E27FC236}">
              <a16:creationId xmlns:a16="http://schemas.microsoft.com/office/drawing/2014/main" id="{CF45E5BD-86CA-4BD6-A2A1-6094A15AC944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0" name="Text Box 6942">
          <a:extLst>
            <a:ext uri="{FF2B5EF4-FFF2-40B4-BE49-F238E27FC236}">
              <a16:creationId xmlns:a16="http://schemas.microsoft.com/office/drawing/2014/main" id="{E332E66F-52F4-4660-9865-C78B48586DA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1" name="Text Box 6942">
          <a:extLst>
            <a:ext uri="{FF2B5EF4-FFF2-40B4-BE49-F238E27FC236}">
              <a16:creationId xmlns:a16="http://schemas.microsoft.com/office/drawing/2014/main" id="{88B96709-22F8-4465-AC14-F99CF23E6A8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2" name="Text Box 6942">
          <a:extLst>
            <a:ext uri="{FF2B5EF4-FFF2-40B4-BE49-F238E27FC236}">
              <a16:creationId xmlns:a16="http://schemas.microsoft.com/office/drawing/2014/main" id="{A1AC55AB-4CA5-4E97-A346-E1756543C06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3" name="Text Box 6942">
          <a:extLst>
            <a:ext uri="{FF2B5EF4-FFF2-40B4-BE49-F238E27FC236}">
              <a16:creationId xmlns:a16="http://schemas.microsoft.com/office/drawing/2014/main" id="{703F5F84-599E-43BF-A818-8A7654C2D18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4" name="Text Box 6942">
          <a:extLst>
            <a:ext uri="{FF2B5EF4-FFF2-40B4-BE49-F238E27FC236}">
              <a16:creationId xmlns:a16="http://schemas.microsoft.com/office/drawing/2014/main" id="{E7199976-1967-43F2-A498-E17DEFA9F11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5" name="Text Box 6942">
          <a:extLst>
            <a:ext uri="{FF2B5EF4-FFF2-40B4-BE49-F238E27FC236}">
              <a16:creationId xmlns:a16="http://schemas.microsoft.com/office/drawing/2014/main" id="{2E95C927-79DB-476A-AE60-32C24B82DC2E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6" name="Text Box 6942">
          <a:extLst>
            <a:ext uri="{FF2B5EF4-FFF2-40B4-BE49-F238E27FC236}">
              <a16:creationId xmlns:a16="http://schemas.microsoft.com/office/drawing/2014/main" id="{903998FC-EDB3-4043-9412-08983E3D7EA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7" name="Text Box 6942">
          <a:extLst>
            <a:ext uri="{FF2B5EF4-FFF2-40B4-BE49-F238E27FC236}">
              <a16:creationId xmlns:a16="http://schemas.microsoft.com/office/drawing/2014/main" id="{3652E11A-F26A-4E43-A006-C20768C4FAE6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8" name="Text Box 6942">
          <a:extLst>
            <a:ext uri="{FF2B5EF4-FFF2-40B4-BE49-F238E27FC236}">
              <a16:creationId xmlns:a16="http://schemas.microsoft.com/office/drawing/2014/main" id="{80ACB2AD-6DA1-43E5-B3FA-356B0030423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79" name="Text Box 6942">
          <a:extLst>
            <a:ext uri="{FF2B5EF4-FFF2-40B4-BE49-F238E27FC236}">
              <a16:creationId xmlns:a16="http://schemas.microsoft.com/office/drawing/2014/main" id="{0FF55DBA-9C4D-4543-BE63-9ADDA958CAC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43865"/>
    <xdr:sp macro="" textlink="">
      <xdr:nvSpPr>
        <xdr:cNvPr id="1480" name="Text Box 6942">
          <a:extLst>
            <a:ext uri="{FF2B5EF4-FFF2-40B4-BE49-F238E27FC236}">
              <a16:creationId xmlns:a16="http://schemas.microsoft.com/office/drawing/2014/main" id="{53AB5165-B8CE-4AE4-A344-278BD1868CE4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34340"/>
    <xdr:sp macro="" textlink="">
      <xdr:nvSpPr>
        <xdr:cNvPr id="1481" name="Text Box 6942">
          <a:extLst>
            <a:ext uri="{FF2B5EF4-FFF2-40B4-BE49-F238E27FC236}">
              <a16:creationId xmlns:a16="http://schemas.microsoft.com/office/drawing/2014/main" id="{F819E626-02F4-44C0-969E-1C783412A29A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2" name="Text Box 6942">
          <a:extLst>
            <a:ext uri="{FF2B5EF4-FFF2-40B4-BE49-F238E27FC236}">
              <a16:creationId xmlns:a16="http://schemas.microsoft.com/office/drawing/2014/main" id="{6A1640AF-D9D8-4ED0-8104-568E541A58D8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3" name="Text Box 6942">
          <a:extLst>
            <a:ext uri="{FF2B5EF4-FFF2-40B4-BE49-F238E27FC236}">
              <a16:creationId xmlns:a16="http://schemas.microsoft.com/office/drawing/2014/main" id="{12BE1B32-9D00-4A22-9536-29FFD0706B9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4" name="Text Box 6942">
          <a:extLst>
            <a:ext uri="{FF2B5EF4-FFF2-40B4-BE49-F238E27FC236}">
              <a16:creationId xmlns:a16="http://schemas.microsoft.com/office/drawing/2014/main" id="{CFD63A59-0D49-4B2B-9DCC-0ADEDA2C22D3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5" name="Text Box 6942">
          <a:extLst>
            <a:ext uri="{FF2B5EF4-FFF2-40B4-BE49-F238E27FC236}">
              <a16:creationId xmlns:a16="http://schemas.microsoft.com/office/drawing/2014/main" id="{149CBE25-4865-4AE3-80CF-79EC938BDA69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6" name="Text Box 6942">
          <a:extLst>
            <a:ext uri="{FF2B5EF4-FFF2-40B4-BE49-F238E27FC236}">
              <a16:creationId xmlns:a16="http://schemas.microsoft.com/office/drawing/2014/main" id="{0B38D7EF-98D2-47B3-83A2-BBF50436F87C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7" name="Text Box 6942">
          <a:extLst>
            <a:ext uri="{FF2B5EF4-FFF2-40B4-BE49-F238E27FC236}">
              <a16:creationId xmlns:a16="http://schemas.microsoft.com/office/drawing/2014/main" id="{239433CD-8FAD-4DF0-A6DA-55A8DCDF184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8" name="Text Box 6942">
          <a:extLst>
            <a:ext uri="{FF2B5EF4-FFF2-40B4-BE49-F238E27FC236}">
              <a16:creationId xmlns:a16="http://schemas.microsoft.com/office/drawing/2014/main" id="{CFBA5D20-348B-4AE3-8D52-2291DBBAD76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89" name="Text Box 6942">
          <a:extLst>
            <a:ext uri="{FF2B5EF4-FFF2-40B4-BE49-F238E27FC236}">
              <a16:creationId xmlns:a16="http://schemas.microsoft.com/office/drawing/2014/main" id="{4560A031-AC25-40AB-8DE0-FA6BD96CC4F4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90" name="Text Box 6942">
          <a:extLst>
            <a:ext uri="{FF2B5EF4-FFF2-40B4-BE49-F238E27FC236}">
              <a16:creationId xmlns:a16="http://schemas.microsoft.com/office/drawing/2014/main" id="{C3A11678-FAF8-43D3-B890-AD7EB7AD9CD1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91" name="Text Box 6942">
          <a:extLst>
            <a:ext uri="{FF2B5EF4-FFF2-40B4-BE49-F238E27FC236}">
              <a16:creationId xmlns:a16="http://schemas.microsoft.com/office/drawing/2014/main" id="{5A820B88-A47D-438D-8EB3-50579639EAD7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43865"/>
    <xdr:sp macro="" textlink="">
      <xdr:nvSpPr>
        <xdr:cNvPr id="1492" name="Text Box 6942">
          <a:extLst>
            <a:ext uri="{FF2B5EF4-FFF2-40B4-BE49-F238E27FC236}">
              <a16:creationId xmlns:a16="http://schemas.microsoft.com/office/drawing/2014/main" id="{08E3E90F-402B-4CE1-B90F-B49AB946BDC3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333375</xdr:colOff>
      <xdr:row>4</xdr:row>
      <xdr:rowOff>0</xdr:rowOff>
    </xdr:from>
    <xdr:ext cx="85725" cy="434340"/>
    <xdr:sp macro="" textlink="">
      <xdr:nvSpPr>
        <xdr:cNvPr id="1493" name="Text Box 6942">
          <a:extLst>
            <a:ext uri="{FF2B5EF4-FFF2-40B4-BE49-F238E27FC236}">
              <a16:creationId xmlns:a16="http://schemas.microsoft.com/office/drawing/2014/main" id="{95B07979-3B49-408B-B718-8B76ACCEAB67}"/>
            </a:ext>
          </a:extLst>
        </xdr:cNvPr>
        <xdr:cNvSpPr txBox="1">
          <a:spLocks noChangeArrowheads="1"/>
        </xdr:cNvSpPr>
      </xdr:nvSpPr>
      <xdr:spPr bwMode="auto">
        <a:xfrm>
          <a:off x="1918335" y="28346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94" name="Text Box 6942">
          <a:extLst>
            <a:ext uri="{FF2B5EF4-FFF2-40B4-BE49-F238E27FC236}">
              <a16:creationId xmlns:a16="http://schemas.microsoft.com/office/drawing/2014/main" id="{0C69F3B6-877F-44BE-8690-8840F0FF2792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95" name="Text Box 6942">
          <a:extLst>
            <a:ext uri="{FF2B5EF4-FFF2-40B4-BE49-F238E27FC236}">
              <a16:creationId xmlns:a16="http://schemas.microsoft.com/office/drawing/2014/main" id="{EAF64E63-7D5B-480A-B0D0-B18ED9F1A06F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96" name="Text Box 6942">
          <a:extLst>
            <a:ext uri="{FF2B5EF4-FFF2-40B4-BE49-F238E27FC236}">
              <a16:creationId xmlns:a16="http://schemas.microsoft.com/office/drawing/2014/main" id="{FDA592BD-3A06-49CE-8B32-54111C32C410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4</xdr:row>
      <xdr:rowOff>0</xdr:rowOff>
    </xdr:from>
    <xdr:ext cx="104775" cy="300990"/>
    <xdr:sp macro="" textlink="">
      <xdr:nvSpPr>
        <xdr:cNvPr id="1497" name="Text Box 6942">
          <a:extLst>
            <a:ext uri="{FF2B5EF4-FFF2-40B4-BE49-F238E27FC236}">
              <a16:creationId xmlns:a16="http://schemas.microsoft.com/office/drawing/2014/main" id="{0D9DB24D-D612-4FAF-B671-93193E6E4BE5}"/>
            </a:ext>
          </a:extLst>
        </xdr:cNvPr>
        <xdr:cNvSpPr txBox="1">
          <a:spLocks noChangeArrowheads="1"/>
        </xdr:cNvSpPr>
      </xdr:nvSpPr>
      <xdr:spPr bwMode="auto">
        <a:xfrm>
          <a:off x="1584960" y="28346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" name="Text Box 6942">
          <a:extLst>
            <a:ext uri="{FF2B5EF4-FFF2-40B4-BE49-F238E27FC236}">
              <a16:creationId xmlns:a16="http://schemas.microsoft.com/office/drawing/2014/main" id="{1CB1EC58-238E-41E9-9F33-EB4C8C2D9BCA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3" name="Text Box 6942">
          <a:extLst>
            <a:ext uri="{FF2B5EF4-FFF2-40B4-BE49-F238E27FC236}">
              <a16:creationId xmlns:a16="http://schemas.microsoft.com/office/drawing/2014/main" id="{C393EB88-FA5B-421A-9F93-08767982C3DD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4" name="Text Box 6942">
          <a:extLst>
            <a:ext uri="{FF2B5EF4-FFF2-40B4-BE49-F238E27FC236}">
              <a16:creationId xmlns:a16="http://schemas.microsoft.com/office/drawing/2014/main" id="{E60A146E-F51B-48F2-91AC-E40565122513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" name="Text Box 6942">
          <a:extLst>
            <a:ext uri="{FF2B5EF4-FFF2-40B4-BE49-F238E27FC236}">
              <a16:creationId xmlns:a16="http://schemas.microsoft.com/office/drawing/2014/main" id="{2D7F10A1-F935-4C4A-95CC-3A4951518A11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313237</xdr:rowOff>
    </xdr:to>
    <xdr:sp macro="" textlink="">
      <xdr:nvSpPr>
        <xdr:cNvPr id="6" name="Text Box 6942">
          <a:extLst>
            <a:ext uri="{FF2B5EF4-FFF2-40B4-BE49-F238E27FC236}">
              <a16:creationId xmlns:a16="http://schemas.microsoft.com/office/drawing/2014/main" id="{D4553A25-D368-42AC-A402-49A2C7807AE7}"/>
            </a:ext>
          </a:extLst>
        </xdr:cNvPr>
        <xdr:cNvSpPr txBox="1">
          <a:spLocks noChangeArrowheads="1"/>
        </xdr:cNvSpPr>
      </xdr:nvSpPr>
      <xdr:spPr bwMode="auto">
        <a:xfrm>
          <a:off x="990600" y="5389626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7" name="Text Box 6942">
          <a:extLst>
            <a:ext uri="{FF2B5EF4-FFF2-40B4-BE49-F238E27FC236}">
              <a16:creationId xmlns:a16="http://schemas.microsoft.com/office/drawing/2014/main" id="{2BE3662B-96C6-4C8F-8899-6B7FB455DE6A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8" name="Text Box 6942">
          <a:extLst>
            <a:ext uri="{FF2B5EF4-FFF2-40B4-BE49-F238E27FC236}">
              <a16:creationId xmlns:a16="http://schemas.microsoft.com/office/drawing/2014/main" id="{69615220-E215-4809-B1A6-44D14A69A201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9" name="Text Box 6942">
          <a:extLst>
            <a:ext uri="{FF2B5EF4-FFF2-40B4-BE49-F238E27FC236}">
              <a16:creationId xmlns:a16="http://schemas.microsoft.com/office/drawing/2014/main" id="{D3A8A84F-FF76-4DEB-91B8-957E6F7D39CA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0" name="Text Box 6942">
          <a:extLst>
            <a:ext uri="{FF2B5EF4-FFF2-40B4-BE49-F238E27FC236}">
              <a16:creationId xmlns:a16="http://schemas.microsoft.com/office/drawing/2014/main" id="{A1E35F06-744D-42E3-A355-F3AF0DE7112E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1" name="Text Box 6942">
          <a:extLst>
            <a:ext uri="{FF2B5EF4-FFF2-40B4-BE49-F238E27FC236}">
              <a16:creationId xmlns:a16="http://schemas.microsoft.com/office/drawing/2014/main" id="{3970E08A-7413-44BF-85E7-C49DE668E8AA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2" name="Text Box 6942">
          <a:extLst>
            <a:ext uri="{FF2B5EF4-FFF2-40B4-BE49-F238E27FC236}">
              <a16:creationId xmlns:a16="http://schemas.microsoft.com/office/drawing/2014/main" id="{5407D4D9-DDDC-414C-8C72-26EFB60A3597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3" name="Text Box 6942">
          <a:extLst>
            <a:ext uri="{FF2B5EF4-FFF2-40B4-BE49-F238E27FC236}">
              <a16:creationId xmlns:a16="http://schemas.microsoft.com/office/drawing/2014/main" id="{71116037-DC87-44BE-8E4F-BF60248409AA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4" name="Text Box 6942">
          <a:extLst>
            <a:ext uri="{FF2B5EF4-FFF2-40B4-BE49-F238E27FC236}">
              <a16:creationId xmlns:a16="http://schemas.microsoft.com/office/drawing/2014/main" id="{D3CD0506-4F2F-4A3A-9CF9-1CFC1BE36FA2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5" name="Text Box 6942">
          <a:extLst>
            <a:ext uri="{FF2B5EF4-FFF2-40B4-BE49-F238E27FC236}">
              <a16:creationId xmlns:a16="http://schemas.microsoft.com/office/drawing/2014/main" id="{D8EC5A93-0FDA-4B31-AB78-353EA97BC31F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6" name="Text Box 6942">
          <a:extLst>
            <a:ext uri="{FF2B5EF4-FFF2-40B4-BE49-F238E27FC236}">
              <a16:creationId xmlns:a16="http://schemas.microsoft.com/office/drawing/2014/main" id="{BCADB3A1-D3C6-4FE4-A0A1-95A0A2164D81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7" name="Text Box 6942">
          <a:extLst>
            <a:ext uri="{FF2B5EF4-FFF2-40B4-BE49-F238E27FC236}">
              <a16:creationId xmlns:a16="http://schemas.microsoft.com/office/drawing/2014/main" id="{05103718-2353-4C62-8A22-6E0C84FDC6B5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18" name="Text Box 6942">
          <a:extLst>
            <a:ext uri="{FF2B5EF4-FFF2-40B4-BE49-F238E27FC236}">
              <a16:creationId xmlns:a16="http://schemas.microsoft.com/office/drawing/2014/main" id="{DA83A8CB-C439-4133-A23F-FCD49743F4D6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19" name="Text Box 6942">
          <a:extLst>
            <a:ext uri="{FF2B5EF4-FFF2-40B4-BE49-F238E27FC236}">
              <a16:creationId xmlns:a16="http://schemas.microsoft.com/office/drawing/2014/main" id="{94194EB6-FFE0-487A-AB2F-9972563E3BF6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20" name="Text Box 6942">
          <a:extLst>
            <a:ext uri="{FF2B5EF4-FFF2-40B4-BE49-F238E27FC236}">
              <a16:creationId xmlns:a16="http://schemas.microsoft.com/office/drawing/2014/main" id="{BB4F7D5B-72C5-4FAD-9AC3-821D3FE52DA6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1" name="Text Box 6942">
          <a:extLst>
            <a:ext uri="{FF2B5EF4-FFF2-40B4-BE49-F238E27FC236}">
              <a16:creationId xmlns:a16="http://schemas.microsoft.com/office/drawing/2014/main" id="{7BD0D3C4-A152-46CD-A831-776A9E5CE586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" name="Text Box 6942">
          <a:extLst>
            <a:ext uri="{FF2B5EF4-FFF2-40B4-BE49-F238E27FC236}">
              <a16:creationId xmlns:a16="http://schemas.microsoft.com/office/drawing/2014/main" id="{889D6F2D-FEC3-45E8-82C0-76DCBBCB66C1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" name="Text Box 6942">
          <a:extLst>
            <a:ext uri="{FF2B5EF4-FFF2-40B4-BE49-F238E27FC236}">
              <a16:creationId xmlns:a16="http://schemas.microsoft.com/office/drawing/2014/main" id="{CEE022D0-CA4F-4CCE-B843-FD28D4BE4D67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4" name="Text Box 6942">
          <a:extLst>
            <a:ext uri="{FF2B5EF4-FFF2-40B4-BE49-F238E27FC236}">
              <a16:creationId xmlns:a16="http://schemas.microsoft.com/office/drawing/2014/main" id="{CFC19B06-8B42-433E-828D-0A227B45DA8C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5" name="Text Box 6942">
          <a:extLst>
            <a:ext uri="{FF2B5EF4-FFF2-40B4-BE49-F238E27FC236}">
              <a16:creationId xmlns:a16="http://schemas.microsoft.com/office/drawing/2014/main" id="{F5736D1A-C99D-4C92-B456-CD1708B00C92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6" name="Text Box 6942">
          <a:extLst>
            <a:ext uri="{FF2B5EF4-FFF2-40B4-BE49-F238E27FC236}">
              <a16:creationId xmlns:a16="http://schemas.microsoft.com/office/drawing/2014/main" id="{A97B93E6-E999-41D9-9E24-943361F9B688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7" name="Text Box 6942">
          <a:extLst>
            <a:ext uri="{FF2B5EF4-FFF2-40B4-BE49-F238E27FC236}">
              <a16:creationId xmlns:a16="http://schemas.microsoft.com/office/drawing/2014/main" id="{A9E4E8C2-0182-4BF1-83E3-893742770770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8" name="Text Box 6942">
          <a:extLst>
            <a:ext uri="{FF2B5EF4-FFF2-40B4-BE49-F238E27FC236}">
              <a16:creationId xmlns:a16="http://schemas.microsoft.com/office/drawing/2014/main" id="{FE50BB8F-9B43-4DF1-8590-0F315382ADD4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9" name="Text Box 6942">
          <a:extLst>
            <a:ext uri="{FF2B5EF4-FFF2-40B4-BE49-F238E27FC236}">
              <a16:creationId xmlns:a16="http://schemas.microsoft.com/office/drawing/2014/main" id="{320789FD-F7C7-4A68-BC26-6B8B9C00B382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0" name="Text Box 6942">
          <a:extLst>
            <a:ext uri="{FF2B5EF4-FFF2-40B4-BE49-F238E27FC236}">
              <a16:creationId xmlns:a16="http://schemas.microsoft.com/office/drawing/2014/main" id="{10DCE146-1EF4-486C-A7D4-D68F452E9DA4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644383</xdr:rowOff>
    </xdr:to>
    <xdr:sp macro="" textlink="">
      <xdr:nvSpPr>
        <xdr:cNvPr id="31" name="Text Box 6942">
          <a:extLst>
            <a:ext uri="{FF2B5EF4-FFF2-40B4-BE49-F238E27FC236}">
              <a16:creationId xmlns:a16="http://schemas.microsoft.com/office/drawing/2014/main" id="{6D0CC651-66CF-4B23-8F42-007175A33DF8}"/>
            </a:ext>
          </a:extLst>
        </xdr:cNvPr>
        <xdr:cNvSpPr txBox="1">
          <a:spLocks noChangeArrowheads="1"/>
        </xdr:cNvSpPr>
      </xdr:nvSpPr>
      <xdr:spPr bwMode="auto">
        <a:xfrm>
          <a:off x="828675" y="52524660"/>
          <a:ext cx="8572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634042</xdr:rowOff>
    </xdr:to>
    <xdr:sp macro="" textlink="">
      <xdr:nvSpPr>
        <xdr:cNvPr id="32" name="Text Box 6942">
          <a:extLst>
            <a:ext uri="{FF2B5EF4-FFF2-40B4-BE49-F238E27FC236}">
              <a16:creationId xmlns:a16="http://schemas.microsoft.com/office/drawing/2014/main" id="{4B4FDB87-A53E-45AA-8842-A686AE51FF94}"/>
            </a:ext>
          </a:extLst>
        </xdr:cNvPr>
        <xdr:cNvSpPr txBox="1">
          <a:spLocks noChangeArrowheads="1"/>
        </xdr:cNvSpPr>
      </xdr:nvSpPr>
      <xdr:spPr bwMode="auto">
        <a:xfrm>
          <a:off x="828675" y="52524660"/>
          <a:ext cx="85725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3" name="Text Box 6942">
          <a:extLst>
            <a:ext uri="{FF2B5EF4-FFF2-40B4-BE49-F238E27FC236}">
              <a16:creationId xmlns:a16="http://schemas.microsoft.com/office/drawing/2014/main" id="{CA19116B-C454-4DC0-B426-363281CC1DC4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4" name="Text Box 6942">
          <a:extLst>
            <a:ext uri="{FF2B5EF4-FFF2-40B4-BE49-F238E27FC236}">
              <a16:creationId xmlns:a16="http://schemas.microsoft.com/office/drawing/2014/main" id="{7B1E436F-3F8F-4F3B-A19A-D22BBD4EC67A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5" name="Text Box 6942">
          <a:extLst>
            <a:ext uri="{FF2B5EF4-FFF2-40B4-BE49-F238E27FC236}">
              <a16:creationId xmlns:a16="http://schemas.microsoft.com/office/drawing/2014/main" id="{0F879954-6F75-48DA-87CF-F3F1D8928DE4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6" name="Text Box 6942">
          <a:extLst>
            <a:ext uri="{FF2B5EF4-FFF2-40B4-BE49-F238E27FC236}">
              <a16:creationId xmlns:a16="http://schemas.microsoft.com/office/drawing/2014/main" id="{76E344D3-98F4-44FF-972D-7DCE48797BAC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7" name="Text Box 6942">
          <a:extLst>
            <a:ext uri="{FF2B5EF4-FFF2-40B4-BE49-F238E27FC236}">
              <a16:creationId xmlns:a16="http://schemas.microsoft.com/office/drawing/2014/main" id="{63BA4896-9881-462B-AB9A-1E0E55622B60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8" name="Text Box 6942">
          <a:extLst>
            <a:ext uri="{FF2B5EF4-FFF2-40B4-BE49-F238E27FC236}">
              <a16:creationId xmlns:a16="http://schemas.microsoft.com/office/drawing/2014/main" id="{0FC98384-534F-4AA9-A22B-8A623A0B835F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39" name="Text Box 6942">
          <a:extLst>
            <a:ext uri="{FF2B5EF4-FFF2-40B4-BE49-F238E27FC236}">
              <a16:creationId xmlns:a16="http://schemas.microsoft.com/office/drawing/2014/main" id="{9BC2A78C-E895-45B3-8071-53781FD26720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40" name="Text Box 6942">
          <a:extLst>
            <a:ext uri="{FF2B5EF4-FFF2-40B4-BE49-F238E27FC236}">
              <a16:creationId xmlns:a16="http://schemas.microsoft.com/office/drawing/2014/main" id="{A9B61D63-C3DE-4A9F-8C57-11966D0D0539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41" name="Text Box 6942">
          <a:extLst>
            <a:ext uri="{FF2B5EF4-FFF2-40B4-BE49-F238E27FC236}">
              <a16:creationId xmlns:a16="http://schemas.microsoft.com/office/drawing/2014/main" id="{19B94932-7941-4BB5-A451-9FCBDA60187D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42" name="Text Box 6942">
          <a:extLst>
            <a:ext uri="{FF2B5EF4-FFF2-40B4-BE49-F238E27FC236}">
              <a16:creationId xmlns:a16="http://schemas.microsoft.com/office/drawing/2014/main" id="{95DF7956-3490-419A-B392-1B621074BC96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644383</xdr:rowOff>
    </xdr:to>
    <xdr:sp macro="" textlink="">
      <xdr:nvSpPr>
        <xdr:cNvPr id="43" name="Text Box 6942">
          <a:extLst>
            <a:ext uri="{FF2B5EF4-FFF2-40B4-BE49-F238E27FC236}">
              <a16:creationId xmlns:a16="http://schemas.microsoft.com/office/drawing/2014/main" id="{91D55D12-7BB6-43AA-BCB4-E3F47A70DFC7}"/>
            </a:ext>
          </a:extLst>
        </xdr:cNvPr>
        <xdr:cNvSpPr txBox="1">
          <a:spLocks noChangeArrowheads="1"/>
        </xdr:cNvSpPr>
      </xdr:nvSpPr>
      <xdr:spPr bwMode="auto">
        <a:xfrm>
          <a:off x="828675" y="52524660"/>
          <a:ext cx="8572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634042</xdr:rowOff>
    </xdr:to>
    <xdr:sp macro="" textlink="">
      <xdr:nvSpPr>
        <xdr:cNvPr id="44" name="Text Box 6942">
          <a:extLst>
            <a:ext uri="{FF2B5EF4-FFF2-40B4-BE49-F238E27FC236}">
              <a16:creationId xmlns:a16="http://schemas.microsoft.com/office/drawing/2014/main" id="{28D66D80-3270-4315-9E33-A7C0DD385459}"/>
            </a:ext>
          </a:extLst>
        </xdr:cNvPr>
        <xdr:cNvSpPr txBox="1">
          <a:spLocks noChangeArrowheads="1"/>
        </xdr:cNvSpPr>
      </xdr:nvSpPr>
      <xdr:spPr bwMode="auto">
        <a:xfrm>
          <a:off x="828675" y="52524660"/>
          <a:ext cx="85725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45" name="Text Box 6942">
          <a:extLst>
            <a:ext uri="{FF2B5EF4-FFF2-40B4-BE49-F238E27FC236}">
              <a16:creationId xmlns:a16="http://schemas.microsoft.com/office/drawing/2014/main" id="{2AE43F04-96E5-47ED-82C2-972E6D093E1C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46" name="Text Box 6942">
          <a:extLst>
            <a:ext uri="{FF2B5EF4-FFF2-40B4-BE49-F238E27FC236}">
              <a16:creationId xmlns:a16="http://schemas.microsoft.com/office/drawing/2014/main" id="{E92D97B6-8C42-44D8-9CA1-4B0C37B37008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47" name="Text Box 6942">
          <a:extLst>
            <a:ext uri="{FF2B5EF4-FFF2-40B4-BE49-F238E27FC236}">
              <a16:creationId xmlns:a16="http://schemas.microsoft.com/office/drawing/2014/main" id="{F8BFAEB8-619E-469F-B944-97365399B3D1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48" name="Text Box 6942">
          <a:extLst>
            <a:ext uri="{FF2B5EF4-FFF2-40B4-BE49-F238E27FC236}">
              <a16:creationId xmlns:a16="http://schemas.microsoft.com/office/drawing/2014/main" id="{6177FFD3-0B3B-4658-A838-C796739FE897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49" name="Text Box 6942">
          <a:extLst>
            <a:ext uri="{FF2B5EF4-FFF2-40B4-BE49-F238E27FC236}">
              <a16:creationId xmlns:a16="http://schemas.microsoft.com/office/drawing/2014/main" id="{C285D66F-6C87-46D1-AB65-116DD92853FC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0" name="Text Box 6942">
          <a:extLst>
            <a:ext uri="{FF2B5EF4-FFF2-40B4-BE49-F238E27FC236}">
              <a16:creationId xmlns:a16="http://schemas.microsoft.com/office/drawing/2014/main" id="{E71F9A8C-44B4-4A4F-8804-3E12DE5C22C2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1" name="Text Box 6942">
          <a:extLst>
            <a:ext uri="{FF2B5EF4-FFF2-40B4-BE49-F238E27FC236}">
              <a16:creationId xmlns:a16="http://schemas.microsoft.com/office/drawing/2014/main" id="{C3B4F3B2-DF24-4E68-AA94-60CA5C6D2473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2" name="Text Box 6942">
          <a:extLst>
            <a:ext uri="{FF2B5EF4-FFF2-40B4-BE49-F238E27FC236}">
              <a16:creationId xmlns:a16="http://schemas.microsoft.com/office/drawing/2014/main" id="{7B809377-3501-4E48-AB46-D28D450281D0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3" name="Text Box 6942">
          <a:extLst>
            <a:ext uri="{FF2B5EF4-FFF2-40B4-BE49-F238E27FC236}">
              <a16:creationId xmlns:a16="http://schemas.microsoft.com/office/drawing/2014/main" id="{A2250074-3CDB-4FD5-99CB-A3C4B6373F39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4" name="Text Box 6942">
          <a:extLst>
            <a:ext uri="{FF2B5EF4-FFF2-40B4-BE49-F238E27FC236}">
              <a16:creationId xmlns:a16="http://schemas.microsoft.com/office/drawing/2014/main" id="{47AEE271-6801-466F-8030-CAD247BD2024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55" name="Text Box 6942">
          <a:extLst>
            <a:ext uri="{FF2B5EF4-FFF2-40B4-BE49-F238E27FC236}">
              <a16:creationId xmlns:a16="http://schemas.microsoft.com/office/drawing/2014/main" id="{5FBDB8AE-F5FC-48FE-BBDA-D2B40DE72E4F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39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56" name="Text Box 6942">
          <a:extLst>
            <a:ext uri="{FF2B5EF4-FFF2-40B4-BE49-F238E27FC236}">
              <a16:creationId xmlns:a16="http://schemas.microsoft.com/office/drawing/2014/main" id="{D5BDD35E-15D8-4340-B90D-A16A5515BE0C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2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7" name="Text Box 6942">
          <a:extLst>
            <a:ext uri="{FF2B5EF4-FFF2-40B4-BE49-F238E27FC236}">
              <a16:creationId xmlns:a16="http://schemas.microsoft.com/office/drawing/2014/main" id="{06F219CB-8970-4A44-ACFE-0E3BB967BB3C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8" name="Text Box 6942">
          <a:extLst>
            <a:ext uri="{FF2B5EF4-FFF2-40B4-BE49-F238E27FC236}">
              <a16:creationId xmlns:a16="http://schemas.microsoft.com/office/drawing/2014/main" id="{7E0127CE-DC3F-4976-BFC8-BF6DAF85FB22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59" name="Text Box 6942">
          <a:extLst>
            <a:ext uri="{FF2B5EF4-FFF2-40B4-BE49-F238E27FC236}">
              <a16:creationId xmlns:a16="http://schemas.microsoft.com/office/drawing/2014/main" id="{11EDFC02-393E-4D80-B83E-7A4152BA8D0C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0" name="Text Box 6942">
          <a:extLst>
            <a:ext uri="{FF2B5EF4-FFF2-40B4-BE49-F238E27FC236}">
              <a16:creationId xmlns:a16="http://schemas.microsoft.com/office/drawing/2014/main" id="{4280BCF0-0F4D-45DF-8949-E427DCF4E927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1" name="Text Box 6942">
          <a:extLst>
            <a:ext uri="{FF2B5EF4-FFF2-40B4-BE49-F238E27FC236}">
              <a16:creationId xmlns:a16="http://schemas.microsoft.com/office/drawing/2014/main" id="{B1EF1373-FAD5-423F-84D6-6CAABA678587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2" name="Text Box 6942">
          <a:extLst>
            <a:ext uri="{FF2B5EF4-FFF2-40B4-BE49-F238E27FC236}">
              <a16:creationId xmlns:a16="http://schemas.microsoft.com/office/drawing/2014/main" id="{B7037679-6655-43EE-9E8F-F0253BDE0059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3" name="Text Box 6942">
          <a:extLst>
            <a:ext uri="{FF2B5EF4-FFF2-40B4-BE49-F238E27FC236}">
              <a16:creationId xmlns:a16="http://schemas.microsoft.com/office/drawing/2014/main" id="{9D7D6A8B-E442-4A24-A984-AA9186AFD3E0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4" name="Text Box 6942">
          <a:extLst>
            <a:ext uri="{FF2B5EF4-FFF2-40B4-BE49-F238E27FC236}">
              <a16:creationId xmlns:a16="http://schemas.microsoft.com/office/drawing/2014/main" id="{2C863E65-E5D0-4C7D-9E2D-8E27C3D3E2C7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5" name="Text Box 6942">
          <a:extLst>
            <a:ext uri="{FF2B5EF4-FFF2-40B4-BE49-F238E27FC236}">
              <a16:creationId xmlns:a16="http://schemas.microsoft.com/office/drawing/2014/main" id="{42E5D242-3BA8-4F88-9B04-1FAD18B050BB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6" name="Text Box 6942">
          <a:extLst>
            <a:ext uri="{FF2B5EF4-FFF2-40B4-BE49-F238E27FC236}">
              <a16:creationId xmlns:a16="http://schemas.microsoft.com/office/drawing/2014/main" id="{8E5597CB-8D5D-4066-8052-51DBB61A766D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67" name="Text Box 6942">
          <a:extLst>
            <a:ext uri="{FF2B5EF4-FFF2-40B4-BE49-F238E27FC236}">
              <a16:creationId xmlns:a16="http://schemas.microsoft.com/office/drawing/2014/main" id="{20D791FC-6156-44E2-9221-45E5615DAC65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39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68" name="Text Box 6942">
          <a:extLst>
            <a:ext uri="{FF2B5EF4-FFF2-40B4-BE49-F238E27FC236}">
              <a16:creationId xmlns:a16="http://schemas.microsoft.com/office/drawing/2014/main" id="{D0438B62-64F9-42EB-9A62-774CA644840A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2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69" name="Text Box 6942">
          <a:extLst>
            <a:ext uri="{FF2B5EF4-FFF2-40B4-BE49-F238E27FC236}">
              <a16:creationId xmlns:a16="http://schemas.microsoft.com/office/drawing/2014/main" id="{C9B2D5E2-E474-4AD4-AE04-85126F79EF23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70" name="Text Box 6942">
          <a:extLst>
            <a:ext uri="{FF2B5EF4-FFF2-40B4-BE49-F238E27FC236}">
              <a16:creationId xmlns:a16="http://schemas.microsoft.com/office/drawing/2014/main" id="{79F3C709-9298-48D2-BF78-B2D3E8B91AB6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71" name="Text Box 6942">
          <a:extLst>
            <a:ext uri="{FF2B5EF4-FFF2-40B4-BE49-F238E27FC236}">
              <a16:creationId xmlns:a16="http://schemas.microsoft.com/office/drawing/2014/main" id="{3CEEA7EB-A778-46E2-83AB-2C369FAE2F8E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72" name="Text Box 6942">
          <a:extLst>
            <a:ext uri="{FF2B5EF4-FFF2-40B4-BE49-F238E27FC236}">
              <a16:creationId xmlns:a16="http://schemas.microsoft.com/office/drawing/2014/main" id="{60665103-7365-4F38-8E3F-C3702573D20E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73" name="Text Box 6942">
          <a:extLst>
            <a:ext uri="{FF2B5EF4-FFF2-40B4-BE49-F238E27FC236}">
              <a16:creationId xmlns:a16="http://schemas.microsoft.com/office/drawing/2014/main" id="{F9A637E2-2549-4A02-ACCF-BC07003B98E6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74" name="Text Box 6942">
          <a:extLst>
            <a:ext uri="{FF2B5EF4-FFF2-40B4-BE49-F238E27FC236}">
              <a16:creationId xmlns:a16="http://schemas.microsoft.com/office/drawing/2014/main" id="{6DACAF09-0B24-4C5D-B2B5-D6A865F16285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75" name="Text Box 6942">
          <a:extLst>
            <a:ext uri="{FF2B5EF4-FFF2-40B4-BE49-F238E27FC236}">
              <a16:creationId xmlns:a16="http://schemas.microsoft.com/office/drawing/2014/main" id="{957EF2CB-D6C9-47CF-A2BD-A5267C01A549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76" name="Text Box 6942">
          <a:extLst>
            <a:ext uri="{FF2B5EF4-FFF2-40B4-BE49-F238E27FC236}">
              <a16:creationId xmlns:a16="http://schemas.microsoft.com/office/drawing/2014/main" id="{C5FEC321-9B7A-4591-A265-58782C973B1D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77" name="Text Box 6942">
          <a:extLst>
            <a:ext uri="{FF2B5EF4-FFF2-40B4-BE49-F238E27FC236}">
              <a16:creationId xmlns:a16="http://schemas.microsoft.com/office/drawing/2014/main" id="{0C8598E6-D9ED-4687-8A3F-4C750E52DCD2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78" name="Text Box 6942">
          <a:extLst>
            <a:ext uri="{FF2B5EF4-FFF2-40B4-BE49-F238E27FC236}">
              <a16:creationId xmlns:a16="http://schemas.microsoft.com/office/drawing/2014/main" id="{CF26C7D4-449E-41A1-89C0-65835F414EE8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1" name="Text Box 6942">
          <a:extLst>
            <a:ext uri="{FF2B5EF4-FFF2-40B4-BE49-F238E27FC236}">
              <a16:creationId xmlns:a16="http://schemas.microsoft.com/office/drawing/2014/main" id="{515941C9-2CDF-4D1E-8C31-984386FB3349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2" name="Text Box 6942">
          <a:extLst>
            <a:ext uri="{FF2B5EF4-FFF2-40B4-BE49-F238E27FC236}">
              <a16:creationId xmlns:a16="http://schemas.microsoft.com/office/drawing/2014/main" id="{F93FB6D7-FB0B-4968-B483-984469EE9AC9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3" name="Text Box 6942">
          <a:extLst>
            <a:ext uri="{FF2B5EF4-FFF2-40B4-BE49-F238E27FC236}">
              <a16:creationId xmlns:a16="http://schemas.microsoft.com/office/drawing/2014/main" id="{81803882-646C-4340-9760-2162EA51E4F2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4" name="Text Box 6942">
          <a:extLst>
            <a:ext uri="{FF2B5EF4-FFF2-40B4-BE49-F238E27FC236}">
              <a16:creationId xmlns:a16="http://schemas.microsoft.com/office/drawing/2014/main" id="{7554A87B-AA3E-4977-B79B-4E8AA8E83E33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5" name="Text Box 6942">
          <a:extLst>
            <a:ext uri="{FF2B5EF4-FFF2-40B4-BE49-F238E27FC236}">
              <a16:creationId xmlns:a16="http://schemas.microsoft.com/office/drawing/2014/main" id="{934CB7A6-4BB8-4AC0-AF8B-1E6849AE5121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6" name="Text Box 6942">
          <a:extLst>
            <a:ext uri="{FF2B5EF4-FFF2-40B4-BE49-F238E27FC236}">
              <a16:creationId xmlns:a16="http://schemas.microsoft.com/office/drawing/2014/main" id="{8124F3ED-941C-43CF-81FC-A8C3AA8964B8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7" name="Text Box 6942">
          <a:extLst>
            <a:ext uri="{FF2B5EF4-FFF2-40B4-BE49-F238E27FC236}">
              <a16:creationId xmlns:a16="http://schemas.microsoft.com/office/drawing/2014/main" id="{E78353E9-46AE-4B94-8B1D-889760D68CCC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8" name="Text Box 6942">
          <a:extLst>
            <a:ext uri="{FF2B5EF4-FFF2-40B4-BE49-F238E27FC236}">
              <a16:creationId xmlns:a16="http://schemas.microsoft.com/office/drawing/2014/main" id="{FDC22D4F-E0CC-4B23-B7B4-F2A6A362FB91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89" name="Text Box 6942">
          <a:extLst>
            <a:ext uri="{FF2B5EF4-FFF2-40B4-BE49-F238E27FC236}">
              <a16:creationId xmlns:a16="http://schemas.microsoft.com/office/drawing/2014/main" id="{92CD75AD-5BCD-4680-9312-488F0716E7E3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90" name="Text Box 6942">
          <a:extLst>
            <a:ext uri="{FF2B5EF4-FFF2-40B4-BE49-F238E27FC236}">
              <a16:creationId xmlns:a16="http://schemas.microsoft.com/office/drawing/2014/main" id="{55A9DC97-BCCF-4B37-AA7C-03B7C2B07AC6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3667125</xdr:colOff>
      <xdr:row>8</xdr:row>
      <xdr:rowOff>0</xdr:rowOff>
    </xdr:from>
    <xdr:to>
      <xdr:col>2</xdr:col>
      <xdr:colOff>3761921</xdr:colOff>
      <xdr:row>9</xdr:row>
      <xdr:rowOff>191030</xdr:rowOff>
    </xdr:to>
    <xdr:sp macro="" textlink="">
      <xdr:nvSpPr>
        <xdr:cNvPr id="92" name="Text Box 6942">
          <a:extLst>
            <a:ext uri="{FF2B5EF4-FFF2-40B4-BE49-F238E27FC236}">
              <a16:creationId xmlns:a16="http://schemas.microsoft.com/office/drawing/2014/main" id="{9FD42A5E-A551-42D3-898D-2D21BC50B94C}"/>
            </a:ext>
          </a:extLst>
        </xdr:cNvPr>
        <xdr:cNvSpPr txBox="1">
          <a:spLocks noChangeArrowheads="1"/>
        </xdr:cNvSpPr>
      </xdr:nvSpPr>
      <xdr:spPr bwMode="auto">
        <a:xfrm>
          <a:off x="4208145" y="50888265"/>
          <a:ext cx="94796" cy="640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93" name="Text Box 6942">
          <a:extLst>
            <a:ext uri="{FF2B5EF4-FFF2-40B4-BE49-F238E27FC236}">
              <a16:creationId xmlns:a16="http://schemas.microsoft.com/office/drawing/2014/main" id="{78301C3C-C7F3-41C2-BFE6-6C0A9B1C7A33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94" name="Text Box 6942">
          <a:extLst>
            <a:ext uri="{FF2B5EF4-FFF2-40B4-BE49-F238E27FC236}">
              <a16:creationId xmlns:a16="http://schemas.microsoft.com/office/drawing/2014/main" id="{0B3DF19D-EB8A-4907-92CF-C8366E35C6B3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95" name="Text Box 6942">
          <a:extLst>
            <a:ext uri="{FF2B5EF4-FFF2-40B4-BE49-F238E27FC236}">
              <a16:creationId xmlns:a16="http://schemas.microsoft.com/office/drawing/2014/main" id="{CF1C44A3-026B-4B5D-A174-95BBB14F3FDB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96" name="Text Box 6942">
          <a:extLst>
            <a:ext uri="{FF2B5EF4-FFF2-40B4-BE49-F238E27FC236}">
              <a16:creationId xmlns:a16="http://schemas.microsoft.com/office/drawing/2014/main" id="{0194DAB3-0B52-4F41-B309-9DF78498A122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97" name="Text Box 6942">
          <a:extLst>
            <a:ext uri="{FF2B5EF4-FFF2-40B4-BE49-F238E27FC236}">
              <a16:creationId xmlns:a16="http://schemas.microsoft.com/office/drawing/2014/main" id="{8CB1FF36-097D-4EA3-9B96-D348AC3C95EB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98" name="Text Box 6942">
          <a:extLst>
            <a:ext uri="{FF2B5EF4-FFF2-40B4-BE49-F238E27FC236}">
              <a16:creationId xmlns:a16="http://schemas.microsoft.com/office/drawing/2014/main" id="{55805B95-F6BC-49D0-86C4-CECEF4071519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99" name="Text Box 6942">
          <a:extLst>
            <a:ext uri="{FF2B5EF4-FFF2-40B4-BE49-F238E27FC236}">
              <a16:creationId xmlns:a16="http://schemas.microsoft.com/office/drawing/2014/main" id="{99769DF4-51C3-43E8-9EDE-2D59ED962228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0" name="Text Box 6942">
          <a:extLst>
            <a:ext uri="{FF2B5EF4-FFF2-40B4-BE49-F238E27FC236}">
              <a16:creationId xmlns:a16="http://schemas.microsoft.com/office/drawing/2014/main" id="{120CD574-A028-48C6-B5D6-CD18A2E521BE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1" name="Text Box 6942">
          <a:extLst>
            <a:ext uri="{FF2B5EF4-FFF2-40B4-BE49-F238E27FC236}">
              <a16:creationId xmlns:a16="http://schemas.microsoft.com/office/drawing/2014/main" id="{E3A3B6EC-E03B-4D8E-B013-74FAAF43936C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2" name="Text Box 6942">
          <a:extLst>
            <a:ext uri="{FF2B5EF4-FFF2-40B4-BE49-F238E27FC236}">
              <a16:creationId xmlns:a16="http://schemas.microsoft.com/office/drawing/2014/main" id="{3758BAEE-6F1B-4D3B-8F39-CF34D95C3629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437827</xdr:rowOff>
    </xdr:to>
    <xdr:sp macro="" textlink="">
      <xdr:nvSpPr>
        <xdr:cNvPr id="103" name="Text Box 6942">
          <a:extLst>
            <a:ext uri="{FF2B5EF4-FFF2-40B4-BE49-F238E27FC236}">
              <a16:creationId xmlns:a16="http://schemas.microsoft.com/office/drawing/2014/main" id="{DA45BA8E-F515-4DD8-BD5D-1E6105BE50F4}"/>
            </a:ext>
          </a:extLst>
        </xdr:cNvPr>
        <xdr:cNvSpPr txBox="1">
          <a:spLocks noChangeArrowheads="1"/>
        </xdr:cNvSpPr>
      </xdr:nvSpPr>
      <xdr:spPr bwMode="auto">
        <a:xfrm>
          <a:off x="828675" y="52798980"/>
          <a:ext cx="85725" cy="44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428302</xdr:rowOff>
    </xdr:to>
    <xdr:sp macro="" textlink="">
      <xdr:nvSpPr>
        <xdr:cNvPr id="104" name="Text Box 6942">
          <a:extLst>
            <a:ext uri="{FF2B5EF4-FFF2-40B4-BE49-F238E27FC236}">
              <a16:creationId xmlns:a16="http://schemas.microsoft.com/office/drawing/2014/main" id="{E1DDFF04-D1B9-46F0-A318-A2489EB1EE0F}"/>
            </a:ext>
          </a:extLst>
        </xdr:cNvPr>
        <xdr:cNvSpPr txBox="1">
          <a:spLocks noChangeArrowheads="1"/>
        </xdr:cNvSpPr>
      </xdr:nvSpPr>
      <xdr:spPr bwMode="auto">
        <a:xfrm>
          <a:off x="828675" y="52798980"/>
          <a:ext cx="85725" cy="43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5" name="Text Box 6942">
          <a:extLst>
            <a:ext uri="{FF2B5EF4-FFF2-40B4-BE49-F238E27FC236}">
              <a16:creationId xmlns:a16="http://schemas.microsoft.com/office/drawing/2014/main" id="{900FC2B5-E5CF-47A5-9483-B3B720A5E81A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6" name="Text Box 6942">
          <a:extLst>
            <a:ext uri="{FF2B5EF4-FFF2-40B4-BE49-F238E27FC236}">
              <a16:creationId xmlns:a16="http://schemas.microsoft.com/office/drawing/2014/main" id="{E0263711-3C41-4E96-896A-9A207FD6F560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7" name="Text Box 6942">
          <a:extLst>
            <a:ext uri="{FF2B5EF4-FFF2-40B4-BE49-F238E27FC236}">
              <a16:creationId xmlns:a16="http://schemas.microsoft.com/office/drawing/2014/main" id="{AE31372F-A330-4305-AFDA-52DBD2004E62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8" name="Text Box 6942">
          <a:extLst>
            <a:ext uri="{FF2B5EF4-FFF2-40B4-BE49-F238E27FC236}">
              <a16:creationId xmlns:a16="http://schemas.microsoft.com/office/drawing/2014/main" id="{DF6AA3CD-5E15-495C-B220-AB00A4E5038F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09" name="Text Box 6942">
          <a:extLst>
            <a:ext uri="{FF2B5EF4-FFF2-40B4-BE49-F238E27FC236}">
              <a16:creationId xmlns:a16="http://schemas.microsoft.com/office/drawing/2014/main" id="{50DD9F7D-B313-499B-9ADD-10BEA1220B9E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0" name="Text Box 6942">
          <a:extLst>
            <a:ext uri="{FF2B5EF4-FFF2-40B4-BE49-F238E27FC236}">
              <a16:creationId xmlns:a16="http://schemas.microsoft.com/office/drawing/2014/main" id="{E91294C2-6607-4A48-9398-0D74F67E4D44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1" name="Text Box 6942">
          <a:extLst>
            <a:ext uri="{FF2B5EF4-FFF2-40B4-BE49-F238E27FC236}">
              <a16:creationId xmlns:a16="http://schemas.microsoft.com/office/drawing/2014/main" id="{508B6174-90DC-4FFF-984A-A9ED9A9792E5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2" name="Text Box 6942">
          <a:extLst>
            <a:ext uri="{FF2B5EF4-FFF2-40B4-BE49-F238E27FC236}">
              <a16:creationId xmlns:a16="http://schemas.microsoft.com/office/drawing/2014/main" id="{AC3E9CE0-9AF0-4B00-ABEC-1A5140E5A320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3" name="Text Box 6942">
          <a:extLst>
            <a:ext uri="{FF2B5EF4-FFF2-40B4-BE49-F238E27FC236}">
              <a16:creationId xmlns:a16="http://schemas.microsoft.com/office/drawing/2014/main" id="{8BC7DC23-B369-4A53-9536-A42DDA620818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4" name="Text Box 6942">
          <a:extLst>
            <a:ext uri="{FF2B5EF4-FFF2-40B4-BE49-F238E27FC236}">
              <a16:creationId xmlns:a16="http://schemas.microsoft.com/office/drawing/2014/main" id="{ACFE9C21-64DE-4BB6-97D8-979EB743B5F4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437827</xdr:rowOff>
    </xdr:to>
    <xdr:sp macro="" textlink="">
      <xdr:nvSpPr>
        <xdr:cNvPr id="115" name="Text Box 6942">
          <a:extLst>
            <a:ext uri="{FF2B5EF4-FFF2-40B4-BE49-F238E27FC236}">
              <a16:creationId xmlns:a16="http://schemas.microsoft.com/office/drawing/2014/main" id="{B4E0D59B-19D2-4A1C-AC60-88B353CF60E5}"/>
            </a:ext>
          </a:extLst>
        </xdr:cNvPr>
        <xdr:cNvSpPr txBox="1">
          <a:spLocks noChangeArrowheads="1"/>
        </xdr:cNvSpPr>
      </xdr:nvSpPr>
      <xdr:spPr bwMode="auto">
        <a:xfrm>
          <a:off x="828675" y="52798980"/>
          <a:ext cx="85725" cy="44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428302</xdr:rowOff>
    </xdr:to>
    <xdr:sp macro="" textlink="">
      <xdr:nvSpPr>
        <xdr:cNvPr id="116" name="Text Box 6942">
          <a:extLst>
            <a:ext uri="{FF2B5EF4-FFF2-40B4-BE49-F238E27FC236}">
              <a16:creationId xmlns:a16="http://schemas.microsoft.com/office/drawing/2014/main" id="{25AE2DE7-C5C6-43EF-849C-56D7CDD0BE8B}"/>
            </a:ext>
          </a:extLst>
        </xdr:cNvPr>
        <xdr:cNvSpPr txBox="1">
          <a:spLocks noChangeArrowheads="1"/>
        </xdr:cNvSpPr>
      </xdr:nvSpPr>
      <xdr:spPr bwMode="auto">
        <a:xfrm>
          <a:off x="828675" y="52798980"/>
          <a:ext cx="85725" cy="434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7" name="Text Box 6942">
          <a:extLst>
            <a:ext uri="{FF2B5EF4-FFF2-40B4-BE49-F238E27FC236}">
              <a16:creationId xmlns:a16="http://schemas.microsoft.com/office/drawing/2014/main" id="{135C8F14-2FE1-447E-9037-A728ED6EC1FC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8" name="Text Box 6942">
          <a:extLst>
            <a:ext uri="{FF2B5EF4-FFF2-40B4-BE49-F238E27FC236}">
              <a16:creationId xmlns:a16="http://schemas.microsoft.com/office/drawing/2014/main" id="{99933DDD-17FA-48DF-A25A-9F8EB65D707B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19" name="Text Box 6942">
          <a:extLst>
            <a:ext uri="{FF2B5EF4-FFF2-40B4-BE49-F238E27FC236}">
              <a16:creationId xmlns:a16="http://schemas.microsoft.com/office/drawing/2014/main" id="{78512479-C22B-4A31-A99F-65F164109B66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20" name="Text Box 6942">
          <a:extLst>
            <a:ext uri="{FF2B5EF4-FFF2-40B4-BE49-F238E27FC236}">
              <a16:creationId xmlns:a16="http://schemas.microsoft.com/office/drawing/2014/main" id="{C768EA71-7BB4-479F-8446-5A36F1D5B58C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121" name="Text Box 6942">
          <a:extLst>
            <a:ext uri="{FF2B5EF4-FFF2-40B4-BE49-F238E27FC236}">
              <a16:creationId xmlns:a16="http://schemas.microsoft.com/office/drawing/2014/main" id="{87057711-30FD-4BEF-911E-B85F7748D7E5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22" name="Text Box 6942">
          <a:extLst>
            <a:ext uri="{FF2B5EF4-FFF2-40B4-BE49-F238E27FC236}">
              <a16:creationId xmlns:a16="http://schemas.microsoft.com/office/drawing/2014/main" id="{92EFC8BF-99E0-4C6A-B9A6-6968529C8304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23" name="Text Box 6942">
          <a:extLst>
            <a:ext uri="{FF2B5EF4-FFF2-40B4-BE49-F238E27FC236}">
              <a16:creationId xmlns:a16="http://schemas.microsoft.com/office/drawing/2014/main" id="{8127F796-ACED-41C1-8F71-CCD1346F496D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24" name="Text Box 6942">
          <a:extLst>
            <a:ext uri="{FF2B5EF4-FFF2-40B4-BE49-F238E27FC236}">
              <a16:creationId xmlns:a16="http://schemas.microsoft.com/office/drawing/2014/main" id="{AA5FD32E-22B3-4197-9B8D-B4F65EF612D2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25" name="Text Box 6942">
          <a:extLst>
            <a:ext uri="{FF2B5EF4-FFF2-40B4-BE49-F238E27FC236}">
              <a16:creationId xmlns:a16="http://schemas.microsoft.com/office/drawing/2014/main" id="{65AF23F0-7587-4467-9E39-918B8188C172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26" name="Text Box 6942">
          <a:extLst>
            <a:ext uri="{FF2B5EF4-FFF2-40B4-BE49-F238E27FC236}">
              <a16:creationId xmlns:a16="http://schemas.microsoft.com/office/drawing/2014/main" id="{8E32C454-AF3C-4E24-845A-5AD17D215E5F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437829</xdr:rowOff>
    </xdr:to>
    <xdr:sp macro="" textlink="">
      <xdr:nvSpPr>
        <xdr:cNvPr id="127" name="Text Box 6942">
          <a:extLst>
            <a:ext uri="{FF2B5EF4-FFF2-40B4-BE49-F238E27FC236}">
              <a16:creationId xmlns:a16="http://schemas.microsoft.com/office/drawing/2014/main" id="{24FF88E5-8BC1-4835-A85D-D25CE68A9554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428304</xdr:rowOff>
    </xdr:to>
    <xdr:sp macro="" textlink="">
      <xdr:nvSpPr>
        <xdr:cNvPr id="128" name="Text Box 6942">
          <a:extLst>
            <a:ext uri="{FF2B5EF4-FFF2-40B4-BE49-F238E27FC236}">
              <a16:creationId xmlns:a16="http://schemas.microsoft.com/office/drawing/2014/main" id="{7DEDF5C0-D1FA-4415-9F2B-A2B278F79A3A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29" name="Text Box 6942">
          <a:extLst>
            <a:ext uri="{FF2B5EF4-FFF2-40B4-BE49-F238E27FC236}">
              <a16:creationId xmlns:a16="http://schemas.microsoft.com/office/drawing/2014/main" id="{EFA8C6F2-A253-4B88-AD3A-E58ADFF69ADF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0" name="Text Box 6942">
          <a:extLst>
            <a:ext uri="{FF2B5EF4-FFF2-40B4-BE49-F238E27FC236}">
              <a16:creationId xmlns:a16="http://schemas.microsoft.com/office/drawing/2014/main" id="{75CCDD58-B051-4DD1-A134-A80D95FFD2B4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1" name="Text Box 6942">
          <a:extLst>
            <a:ext uri="{FF2B5EF4-FFF2-40B4-BE49-F238E27FC236}">
              <a16:creationId xmlns:a16="http://schemas.microsoft.com/office/drawing/2014/main" id="{64C9126D-268E-472A-AD80-12F58DB0DB7A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2" name="Text Box 6942">
          <a:extLst>
            <a:ext uri="{FF2B5EF4-FFF2-40B4-BE49-F238E27FC236}">
              <a16:creationId xmlns:a16="http://schemas.microsoft.com/office/drawing/2014/main" id="{1427DC9D-6435-42D0-A451-0FCBBA50045C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3" name="Text Box 6942">
          <a:extLst>
            <a:ext uri="{FF2B5EF4-FFF2-40B4-BE49-F238E27FC236}">
              <a16:creationId xmlns:a16="http://schemas.microsoft.com/office/drawing/2014/main" id="{B16C25AE-5885-4CA6-BF4B-629692A57581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4" name="Text Box 6942">
          <a:extLst>
            <a:ext uri="{FF2B5EF4-FFF2-40B4-BE49-F238E27FC236}">
              <a16:creationId xmlns:a16="http://schemas.microsoft.com/office/drawing/2014/main" id="{1FA7A99D-3BFE-48FE-803E-741284C6FA2A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5" name="Text Box 6942">
          <a:extLst>
            <a:ext uri="{FF2B5EF4-FFF2-40B4-BE49-F238E27FC236}">
              <a16:creationId xmlns:a16="http://schemas.microsoft.com/office/drawing/2014/main" id="{94D41972-83B8-4C88-A43B-5AD5C23B85F9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6" name="Text Box 6942">
          <a:extLst>
            <a:ext uri="{FF2B5EF4-FFF2-40B4-BE49-F238E27FC236}">
              <a16:creationId xmlns:a16="http://schemas.microsoft.com/office/drawing/2014/main" id="{EC758457-46A8-4F6D-B74C-CBF74B87EB11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7" name="Text Box 6942">
          <a:extLst>
            <a:ext uri="{FF2B5EF4-FFF2-40B4-BE49-F238E27FC236}">
              <a16:creationId xmlns:a16="http://schemas.microsoft.com/office/drawing/2014/main" id="{069469B9-B6F5-44F7-80F8-45561EC8AB50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38" name="Text Box 6942">
          <a:extLst>
            <a:ext uri="{FF2B5EF4-FFF2-40B4-BE49-F238E27FC236}">
              <a16:creationId xmlns:a16="http://schemas.microsoft.com/office/drawing/2014/main" id="{B3ECEE84-BE12-4D34-9013-B1AD8D4AB3E5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437829</xdr:rowOff>
    </xdr:to>
    <xdr:sp macro="" textlink="">
      <xdr:nvSpPr>
        <xdr:cNvPr id="139" name="Text Box 6942">
          <a:extLst>
            <a:ext uri="{FF2B5EF4-FFF2-40B4-BE49-F238E27FC236}">
              <a16:creationId xmlns:a16="http://schemas.microsoft.com/office/drawing/2014/main" id="{1E6E301B-4D36-4743-A01A-A4C5246CC15A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428304</xdr:rowOff>
    </xdr:to>
    <xdr:sp macro="" textlink="">
      <xdr:nvSpPr>
        <xdr:cNvPr id="140" name="Text Box 6942">
          <a:extLst>
            <a:ext uri="{FF2B5EF4-FFF2-40B4-BE49-F238E27FC236}">
              <a16:creationId xmlns:a16="http://schemas.microsoft.com/office/drawing/2014/main" id="{1E08E6EE-8660-4451-9378-0BC36A8D7017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1" name="Text Box 6942">
          <a:extLst>
            <a:ext uri="{FF2B5EF4-FFF2-40B4-BE49-F238E27FC236}">
              <a16:creationId xmlns:a16="http://schemas.microsoft.com/office/drawing/2014/main" id="{A9873319-F8DD-45F9-A806-F95F89C6C065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2" name="Text Box 6942">
          <a:extLst>
            <a:ext uri="{FF2B5EF4-FFF2-40B4-BE49-F238E27FC236}">
              <a16:creationId xmlns:a16="http://schemas.microsoft.com/office/drawing/2014/main" id="{3EC03506-C3C4-48A0-8E37-CA85F4733FE6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3" name="Text Box 6942">
          <a:extLst>
            <a:ext uri="{FF2B5EF4-FFF2-40B4-BE49-F238E27FC236}">
              <a16:creationId xmlns:a16="http://schemas.microsoft.com/office/drawing/2014/main" id="{0ED92D4F-B937-4B2E-9D06-EC191988FB6F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4" name="Text Box 6942">
          <a:extLst>
            <a:ext uri="{FF2B5EF4-FFF2-40B4-BE49-F238E27FC236}">
              <a16:creationId xmlns:a16="http://schemas.microsoft.com/office/drawing/2014/main" id="{16679934-E2AB-45BE-AE5B-6BC4B8302850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5" name="Text Box 6942">
          <a:extLst>
            <a:ext uri="{FF2B5EF4-FFF2-40B4-BE49-F238E27FC236}">
              <a16:creationId xmlns:a16="http://schemas.microsoft.com/office/drawing/2014/main" id="{F0C56D89-2236-4ACA-A461-C45C159EBE83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6" name="Text Box 6942">
          <a:extLst>
            <a:ext uri="{FF2B5EF4-FFF2-40B4-BE49-F238E27FC236}">
              <a16:creationId xmlns:a16="http://schemas.microsoft.com/office/drawing/2014/main" id="{8438E10F-3F13-4B9B-909D-20C6FBA5E146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7" name="Text Box 6942">
          <a:extLst>
            <a:ext uri="{FF2B5EF4-FFF2-40B4-BE49-F238E27FC236}">
              <a16:creationId xmlns:a16="http://schemas.microsoft.com/office/drawing/2014/main" id="{34B02E8E-22BC-47B5-ADDB-394C58338AA2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8" name="Text Box 6942">
          <a:extLst>
            <a:ext uri="{FF2B5EF4-FFF2-40B4-BE49-F238E27FC236}">
              <a16:creationId xmlns:a16="http://schemas.microsoft.com/office/drawing/2014/main" id="{4A4DB83E-3221-4466-9AC4-1A61A0EF0787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49" name="Text Box 6942">
          <a:extLst>
            <a:ext uri="{FF2B5EF4-FFF2-40B4-BE49-F238E27FC236}">
              <a16:creationId xmlns:a16="http://schemas.microsoft.com/office/drawing/2014/main" id="{D879C8FF-7298-40DC-8C39-20E65F04528D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0" name="Text Box 6942">
          <a:extLst>
            <a:ext uri="{FF2B5EF4-FFF2-40B4-BE49-F238E27FC236}">
              <a16:creationId xmlns:a16="http://schemas.microsoft.com/office/drawing/2014/main" id="{401CC88A-D561-4CFF-8F03-A11E76D19ED7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416056</xdr:rowOff>
    </xdr:to>
    <xdr:sp macro="" textlink="">
      <xdr:nvSpPr>
        <xdr:cNvPr id="151" name="Text Box 6942">
          <a:extLst>
            <a:ext uri="{FF2B5EF4-FFF2-40B4-BE49-F238E27FC236}">
              <a16:creationId xmlns:a16="http://schemas.microsoft.com/office/drawing/2014/main" id="{3DA00D19-2798-4C63-AC06-E96B7057F902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406531</xdr:rowOff>
    </xdr:to>
    <xdr:sp macro="" textlink="">
      <xdr:nvSpPr>
        <xdr:cNvPr id="152" name="Text Box 6942">
          <a:extLst>
            <a:ext uri="{FF2B5EF4-FFF2-40B4-BE49-F238E27FC236}">
              <a16:creationId xmlns:a16="http://schemas.microsoft.com/office/drawing/2014/main" id="{AA9E4283-4392-452A-849B-B1F0A6299268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3" name="Text Box 6942">
          <a:extLst>
            <a:ext uri="{FF2B5EF4-FFF2-40B4-BE49-F238E27FC236}">
              <a16:creationId xmlns:a16="http://schemas.microsoft.com/office/drawing/2014/main" id="{F93CE50B-519A-4CA3-93F4-B1464868D005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4" name="Text Box 6942">
          <a:extLst>
            <a:ext uri="{FF2B5EF4-FFF2-40B4-BE49-F238E27FC236}">
              <a16:creationId xmlns:a16="http://schemas.microsoft.com/office/drawing/2014/main" id="{881515F5-6E0C-4929-BF90-899E51576423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5" name="Text Box 6942">
          <a:extLst>
            <a:ext uri="{FF2B5EF4-FFF2-40B4-BE49-F238E27FC236}">
              <a16:creationId xmlns:a16="http://schemas.microsoft.com/office/drawing/2014/main" id="{75D50D61-1752-4EA6-9849-B10F0A24B0F7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6" name="Text Box 6942">
          <a:extLst>
            <a:ext uri="{FF2B5EF4-FFF2-40B4-BE49-F238E27FC236}">
              <a16:creationId xmlns:a16="http://schemas.microsoft.com/office/drawing/2014/main" id="{54647D76-DE31-40A1-BE9F-DE13CBDC70D9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7" name="Text Box 6942">
          <a:extLst>
            <a:ext uri="{FF2B5EF4-FFF2-40B4-BE49-F238E27FC236}">
              <a16:creationId xmlns:a16="http://schemas.microsoft.com/office/drawing/2014/main" id="{2DA7533E-DECD-4228-9444-89201DE46ECC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8" name="Text Box 6942">
          <a:extLst>
            <a:ext uri="{FF2B5EF4-FFF2-40B4-BE49-F238E27FC236}">
              <a16:creationId xmlns:a16="http://schemas.microsoft.com/office/drawing/2014/main" id="{CC6FD571-C6FC-4EB0-B800-ABA709FC6D81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59" name="Text Box 6942">
          <a:extLst>
            <a:ext uri="{FF2B5EF4-FFF2-40B4-BE49-F238E27FC236}">
              <a16:creationId xmlns:a16="http://schemas.microsoft.com/office/drawing/2014/main" id="{9644CAB6-D4AB-44CB-8A1A-022DAB1F64C3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0" name="Text Box 6942">
          <a:extLst>
            <a:ext uri="{FF2B5EF4-FFF2-40B4-BE49-F238E27FC236}">
              <a16:creationId xmlns:a16="http://schemas.microsoft.com/office/drawing/2014/main" id="{C1AA78C4-2DED-476A-B8BA-D5CF352C5C01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1" name="Text Box 6942">
          <a:extLst>
            <a:ext uri="{FF2B5EF4-FFF2-40B4-BE49-F238E27FC236}">
              <a16:creationId xmlns:a16="http://schemas.microsoft.com/office/drawing/2014/main" id="{724D0CB5-6A88-4427-8A4D-99614E2DB413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2" name="Text Box 6942">
          <a:extLst>
            <a:ext uri="{FF2B5EF4-FFF2-40B4-BE49-F238E27FC236}">
              <a16:creationId xmlns:a16="http://schemas.microsoft.com/office/drawing/2014/main" id="{DC348F87-31AF-4D52-90C3-0584397EB782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416056</xdr:rowOff>
    </xdr:to>
    <xdr:sp macro="" textlink="">
      <xdr:nvSpPr>
        <xdr:cNvPr id="163" name="Text Box 6942">
          <a:extLst>
            <a:ext uri="{FF2B5EF4-FFF2-40B4-BE49-F238E27FC236}">
              <a16:creationId xmlns:a16="http://schemas.microsoft.com/office/drawing/2014/main" id="{AEFFD853-5CF2-4AA5-8F6D-CB038C2DF5D4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406531</xdr:rowOff>
    </xdr:to>
    <xdr:sp macro="" textlink="">
      <xdr:nvSpPr>
        <xdr:cNvPr id="164" name="Text Box 6942">
          <a:extLst>
            <a:ext uri="{FF2B5EF4-FFF2-40B4-BE49-F238E27FC236}">
              <a16:creationId xmlns:a16="http://schemas.microsoft.com/office/drawing/2014/main" id="{D5D76E1F-ADC5-4652-8DBA-641AEF4702A5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5" name="Text Box 6942">
          <a:extLst>
            <a:ext uri="{FF2B5EF4-FFF2-40B4-BE49-F238E27FC236}">
              <a16:creationId xmlns:a16="http://schemas.microsoft.com/office/drawing/2014/main" id="{9C9B3B10-4C8A-4CB3-BC72-786E4F66FA9D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6" name="Text Box 6942">
          <a:extLst>
            <a:ext uri="{FF2B5EF4-FFF2-40B4-BE49-F238E27FC236}">
              <a16:creationId xmlns:a16="http://schemas.microsoft.com/office/drawing/2014/main" id="{D6779398-7C21-4DF2-9D03-7ADD9B636330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7" name="Text Box 6942">
          <a:extLst>
            <a:ext uri="{FF2B5EF4-FFF2-40B4-BE49-F238E27FC236}">
              <a16:creationId xmlns:a16="http://schemas.microsoft.com/office/drawing/2014/main" id="{C58BB5EA-469B-4B36-BD92-989D13ECAA01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8" name="Text Box 6942">
          <a:extLst>
            <a:ext uri="{FF2B5EF4-FFF2-40B4-BE49-F238E27FC236}">
              <a16:creationId xmlns:a16="http://schemas.microsoft.com/office/drawing/2014/main" id="{F7290C17-BF57-4F03-88B5-15A1B46E37BE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69" name="Text Box 6942">
          <a:extLst>
            <a:ext uri="{FF2B5EF4-FFF2-40B4-BE49-F238E27FC236}">
              <a16:creationId xmlns:a16="http://schemas.microsoft.com/office/drawing/2014/main" id="{C681FEAB-FB92-44CE-AEEC-8E276C5AD1F3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0" name="Text Box 6942">
          <a:extLst>
            <a:ext uri="{FF2B5EF4-FFF2-40B4-BE49-F238E27FC236}">
              <a16:creationId xmlns:a16="http://schemas.microsoft.com/office/drawing/2014/main" id="{B30CF14F-3782-480A-B245-B9C513D7BA11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1" name="Text Box 6942">
          <a:extLst>
            <a:ext uri="{FF2B5EF4-FFF2-40B4-BE49-F238E27FC236}">
              <a16:creationId xmlns:a16="http://schemas.microsoft.com/office/drawing/2014/main" id="{9DC964AE-9662-4655-B5A8-698DF9915362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2" name="Text Box 6942">
          <a:extLst>
            <a:ext uri="{FF2B5EF4-FFF2-40B4-BE49-F238E27FC236}">
              <a16:creationId xmlns:a16="http://schemas.microsoft.com/office/drawing/2014/main" id="{F97004E0-AFA9-4245-9287-609054C41F75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3" name="Text Box 6942">
          <a:extLst>
            <a:ext uri="{FF2B5EF4-FFF2-40B4-BE49-F238E27FC236}">
              <a16:creationId xmlns:a16="http://schemas.microsoft.com/office/drawing/2014/main" id="{BBF4D255-0D9E-460E-B0E0-8068E4D76528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4" name="Text Box 6942">
          <a:extLst>
            <a:ext uri="{FF2B5EF4-FFF2-40B4-BE49-F238E27FC236}">
              <a16:creationId xmlns:a16="http://schemas.microsoft.com/office/drawing/2014/main" id="{706A5059-6A79-4BE7-A4CB-C9F7121B8A48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437828</xdr:rowOff>
    </xdr:to>
    <xdr:sp macro="" textlink="">
      <xdr:nvSpPr>
        <xdr:cNvPr id="175" name="Text Box 6942">
          <a:extLst>
            <a:ext uri="{FF2B5EF4-FFF2-40B4-BE49-F238E27FC236}">
              <a16:creationId xmlns:a16="http://schemas.microsoft.com/office/drawing/2014/main" id="{F560BE5A-8BE8-4D8D-9C37-5C21D2635A5E}"/>
            </a:ext>
          </a:extLst>
        </xdr:cNvPr>
        <xdr:cNvSpPr txBox="1">
          <a:spLocks noChangeArrowheads="1"/>
        </xdr:cNvSpPr>
      </xdr:nvSpPr>
      <xdr:spPr bwMode="auto">
        <a:xfrm>
          <a:off x="1323975" y="453923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428303</xdr:rowOff>
    </xdr:to>
    <xdr:sp macro="" textlink="">
      <xdr:nvSpPr>
        <xdr:cNvPr id="176" name="Text Box 6942">
          <a:extLst>
            <a:ext uri="{FF2B5EF4-FFF2-40B4-BE49-F238E27FC236}">
              <a16:creationId xmlns:a16="http://schemas.microsoft.com/office/drawing/2014/main" id="{6DCFF2DA-6C2C-46A0-881C-4315D5D7D2AF}"/>
            </a:ext>
          </a:extLst>
        </xdr:cNvPr>
        <xdr:cNvSpPr txBox="1">
          <a:spLocks noChangeArrowheads="1"/>
        </xdr:cNvSpPr>
      </xdr:nvSpPr>
      <xdr:spPr bwMode="auto">
        <a:xfrm>
          <a:off x="1323975" y="453923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7" name="Text Box 6942">
          <a:extLst>
            <a:ext uri="{FF2B5EF4-FFF2-40B4-BE49-F238E27FC236}">
              <a16:creationId xmlns:a16="http://schemas.microsoft.com/office/drawing/2014/main" id="{E2C881AD-20DE-4CEF-AAC0-11F6BE15F8EA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8" name="Text Box 6942">
          <a:extLst>
            <a:ext uri="{FF2B5EF4-FFF2-40B4-BE49-F238E27FC236}">
              <a16:creationId xmlns:a16="http://schemas.microsoft.com/office/drawing/2014/main" id="{EDC1159B-E5AB-4BDD-B83C-6602350D2EA5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79" name="Text Box 6942">
          <a:extLst>
            <a:ext uri="{FF2B5EF4-FFF2-40B4-BE49-F238E27FC236}">
              <a16:creationId xmlns:a16="http://schemas.microsoft.com/office/drawing/2014/main" id="{2C56D2D3-1258-420F-AB3B-A31D0BAA18B7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0" name="Text Box 6942">
          <a:extLst>
            <a:ext uri="{FF2B5EF4-FFF2-40B4-BE49-F238E27FC236}">
              <a16:creationId xmlns:a16="http://schemas.microsoft.com/office/drawing/2014/main" id="{333440A7-AB48-411F-847B-262D2D62B159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1" name="Text Box 6942">
          <a:extLst>
            <a:ext uri="{FF2B5EF4-FFF2-40B4-BE49-F238E27FC236}">
              <a16:creationId xmlns:a16="http://schemas.microsoft.com/office/drawing/2014/main" id="{D68A9420-B5E8-4323-A64A-85784962DBC7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2" name="Text Box 6942">
          <a:extLst>
            <a:ext uri="{FF2B5EF4-FFF2-40B4-BE49-F238E27FC236}">
              <a16:creationId xmlns:a16="http://schemas.microsoft.com/office/drawing/2014/main" id="{BE14971F-83F2-436F-97BD-015AC5A2BA70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3" name="Text Box 6942">
          <a:extLst>
            <a:ext uri="{FF2B5EF4-FFF2-40B4-BE49-F238E27FC236}">
              <a16:creationId xmlns:a16="http://schemas.microsoft.com/office/drawing/2014/main" id="{FB2936D3-F9C0-40BC-8E85-14A9DB164E4C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4" name="Text Box 6942">
          <a:extLst>
            <a:ext uri="{FF2B5EF4-FFF2-40B4-BE49-F238E27FC236}">
              <a16:creationId xmlns:a16="http://schemas.microsoft.com/office/drawing/2014/main" id="{A17A8379-A227-467A-B520-8ADEA660BE79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5" name="Text Box 6942">
          <a:extLst>
            <a:ext uri="{FF2B5EF4-FFF2-40B4-BE49-F238E27FC236}">
              <a16:creationId xmlns:a16="http://schemas.microsoft.com/office/drawing/2014/main" id="{E32BAE5B-FBA2-4B89-8049-4804401D27DA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6" name="Text Box 6942">
          <a:extLst>
            <a:ext uri="{FF2B5EF4-FFF2-40B4-BE49-F238E27FC236}">
              <a16:creationId xmlns:a16="http://schemas.microsoft.com/office/drawing/2014/main" id="{2972B4CF-9CD0-4556-95FF-2ECB6779E580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437828</xdr:rowOff>
    </xdr:to>
    <xdr:sp macro="" textlink="">
      <xdr:nvSpPr>
        <xdr:cNvPr id="187" name="Text Box 6942">
          <a:extLst>
            <a:ext uri="{FF2B5EF4-FFF2-40B4-BE49-F238E27FC236}">
              <a16:creationId xmlns:a16="http://schemas.microsoft.com/office/drawing/2014/main" id="{C17BCFC9-3FED-4901-A3D5-5D9F34EAAA38}"/>
            </a:ext>
          </a:extLst>
        </xdr:cNvPr>
        <xdr:cNvSpPr txBox="1">
          <a:spLocks noChangeArrowheads="1"/>
        </xdr:cNvSpPr>
      </xdr:nvSpPr>
      <xdr:spPr bwMode="auto">
        <a:xfrm>
          <a:off x="1323975" y="4539234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428303</xdr:rowOff>
    </xdr:to>
    <xdr:sp macro="" textlink="">
      <xdr:nvSpPr>
        <xdr:cNvPr id="188" name="Text Box 6942">
          <a:extLst>
            <a:ext uri="{FF2B5EF4-FFF2-40B4-BE49-F238E27FC236}">
              <a16:creationId xmlns:a16="http://schemas.microsoft.com/office/drawing/2014/main" id="{211D3EAD-052E-493A-9727-26A0A5083AF9}"/>
            </a:ext>
          </a:extLst>
        </xdr:cNvPr>
        <xdr:cNvSpPr txBox="1">
          <a:spLocks noChangeArrowheads="1"/>
        </xdr:cNvSpPr>
      </xdr:nvSpPr>
      <xdr:spPr bwMode="auto">
        <a:xfrm>
          <a:off x="1323975" y="4539234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89" name="Text Box 6942">
          <a:extLst>
            <a:ext uri="{FF2B5EF4-FFF2-40B4-BE49-F238E27FC236}">
              <a16:creationId xmlns:a16="http://schemas.microsoft.com/office/drawing/2014/main" id="{89C36673-B4FA-46E0-BEBE-B550A761E66B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0" name="Text Box 6942">
          <a:extLst>
            <a:ext uri="{FF2B5EF4-FFF2-40B4-BE49-F238E27FC236}">
              <a16:creationId xmlns:a16="http://schemas.microsoft.com/office/drawing/2014/main" id="{7C0D74E3-003E-451A-8661-6AA080C3F03C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1" name="Text Box 6942">
          <a:extLst>
            <a:ext uri="{FF2B5EF4-FFF2-40B4-BE49-F238E27FC236}">
              <a16:creationId xmlns:a16="http://schemas.microsoft.com/office/drawing/2014/main" id="{2340C0D6-B7CF-4FA5-ABE7-DD5A3413D2A6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2" name="Text Box 6942">
          <a:extLst>
            <a:ext uri="{FF2B5EF4-FFF2-40B4-BE49-F238E27FC236}">
              <a16:creationId xmlns:a16="http://schemas.microsoft.com/office/drawing/2014/main" id="{4F27F19D-F156-45A1-8B02-7FD9071283D9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3" name="Text Box 6942">
          <a:extLst>
            <a:ext uri="{FF2B5EF4-FFF2-40B4-BE49-F238E27FC236}">
              <a16:creationId xmlns:a16="http://schemas.microsoft.com/office/drawing/2014/main" id="{47F0F8B5-46F5-4D13-94A4-9C16C3344B41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4" name="Text Box 6942">
          <a:extLst>
            <a:ext uri="{FF2B5EF4-FFF2-40B4-BE49-F238E27FC236}">
              <a16:creationId xmlns:a16="http://schemas.microsoft.com/office/drawing/2014/main" id="{137C7A19-A986-4151-BA1D-5B48E03995F8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5" name="Text Box 6942">
          <a:extLst>
            <a:ext uri="{FF2B5EF4-FFF2-40B4-BE49-F238E27FC236}">
              <a16:creationId xmlns:a16="http://schemas.microsoft.com/office/drawing/2014/main" id="{0D855338-5F48-4182-A07B-94DA07B6107A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6" name="Text Box 6942">
          <a:extLst>
            <a:ext uri="{FF2B5EF4-FFF2-40B4-BE49-F238E27FC236}">
              <a16:creationId xmlns:a16="http://schemas.microsoft.com/office/drawing/2014/main" id="{2B984910-3F9D-4527-A245-748E58818B18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7" name="Text Box 6942">
          <a:extLst>
            <a:ext uri="{FF2B5EF4-FFF2-40B4-BE49-F238E27FC236}">
              <a16:creationId xmlns:a16="http://schemas.microsoft.com/office/drawing/2014/main" id="{7564D357-67DF-4E3F-AD3B-278743B780C1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198" name="Text Box 6942">
          <a:extLst>
            <a:ext uri="{FF2B5EF4-FFF2-40B4-BE49-F238E27FC236}">
              <a16:creationId xmlns:a16="http://schemas.microsoft.com/office/drawing/2014/main" id="{A1D96678-3BA8-42E5-8614-AA1D95B150CF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437830</xdr:rowOff>
    </xdr:to>
    <xdr:sp macro="" textlink="">
      <xdr:nvSpPr>
        <xdr:cNvPr id="199" name="Text Box 6942">
          <a:extLst>
            <a:ext uri="{FF2B5EF4-FFF2-40B4-BE49-F238E27FC236}">
              <a16:creationId xmlns:a16="http://schemas.microsoft.com/office/drawing/2014/main" id="{E54E1226-5523-44A2-967C-C7F941CCF672}"/>
            </a:ext>
          </a:extLst>
        </xdr:cNvPr>
        <xdr:cNvSpPr txBox="1">
          <a:spLocks noChangeArrowheads="1"/>
        </xdr:cNvSpPr>
      </xdr:nvSpPr>
      <xdr:spPr bwMode="auto">
        <a:xfrm>
          <a:off x="1323975" y="4594098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428305</xdr:rowOff>
    </xdr:to>
    <xdr:sp macro="" textlink="">
      <xdr:nvSpPr>
        <xdr:cNvPr id="200" name="Text Box 6942">
          <a:extLst>
            <a:ext uri="{FF2B5EF4-FFF2-40B4-BE49-F238E27FC236}">
              <a16:creationId xmlns:a16="http://schemas.microsoft.com/office/drawing/2014/main" id="{0CF26539-2992-4FFA-9454-99A9D7B265C8}"/>
            </a:ext>
          </a:extLst>
        </xdr:cNvPr>
        <xdr:cNvSpPr txBox="1">
          <a:spLocks noChangeArrowheads="1"/>
        </xdr:cNvSpPr>
      </xdr:nvSpPr>
      <xdr:spPr bwMode="auto">
        <a:xfrm>
          <a:off x="1323975" y="4594098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1" name="Text Box 6942">
          <a:extLst>
            <a:ext uri="{FF2B5EF4-FFF2-40B4-BE49-F238E27FC236}">
              <a16:creationId xmlns:a16="http://schemas.microsoft.com/office/drawing/2014/main" id="{6DCFAD5A-650E-40DC-85A8-44EF2D978FF5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2" name="Text Box 6942">
          <a:extLst>
            <a:ext uri="{FF2B5EF4-FFF2-40B4-BE49-F238E27FC236}">
              <a16:creationId xmlns:a16="http://schemas.microsoft.com/office/drawing/2014/main" id="{3ED8D1AD-8666-4613-A519-2D17C92C057F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3" name="Text Box 6942">
          <a:extLst>
            <a:ext uri="{FF2B5EF4-FFF2-40B4-BE49-F238E27FC236}">
              <a16:creationId xmlns:a16="http://schemas.microsoft.com/office/drawing/2014/main" id="{369DF798-761F-479C-9212-5898641DFB16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4" name="Text Box 6942">
          <a:extLst>
            <a:ext uri="{FF2B5EF4-FFF2-40B4-BE49-F238E27FC236}">
              <a16:creationId xmlns:a16="http://schemas.microsoft.com/office/drawing/2014/main" id="{CD59C3CD-DD0A-409F-B602-83FEB6588FC2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5" name="Text Box 6942">
          <a:extLst>
            <a:ext uri="{FF2B5EF4-FFF2-40B4-BE49-F238E27FC236}">
              <a16:creationId xmlns:a16="http://schemas.microsoft.com/office/drawing/2014/main" id="{C31B0CC4-8FA6-43E7-868A-CDDC7BD43D0A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6" name="Text Box 6942">
          <a:extLst>
            <a:ext uri="{FF2B5EF4-FFF2-40B4-BE49-F238E27FC236}">
              <a16:creationId xmlns:a16="http://schemas.microsoft.com/office/drawing/2014/main" id="{F9B2A76A-7D2A-49F7-8215-70BA4695653C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7" name="Text Box 6942">
          <a:extLst>
            <a:ext uri="{FF2B5EF4-FFF2-40B4-BE49-F238E27FC236}">
              <a16:creationId xmlns:a16="http://schemas.microsoft.com/office/drawing/2014/main" id="{1ED21D5C-1A30-4619-8347-712754819F3E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8" name="Text Box 6942">
          <a:extLst>
            <a:ext uri="{FF2B5EF4-FFF2-40B4-BE49-F238E27FC236}">
              <a16:creationId xmlns:a16="http://schemas.microsoft.com/office/drawing/2014/main" id="{A1C95F81-F69F-4B9C-96E4-1B60CECAF427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09" name="Text Box 6942">
          <a:extLst>
            <a:ext uri="{FF2B5EF4-FFF2-40B4-BE49-F238E27FC236}">
              <a16:creationId xmlns:a16="http://schemas.microsoft.com/office/drawing/2014/main" id="{9D74BA78-F1DB-4B28-976E-E170E5C14277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10" name="Text Box 6942">
          <a:extLst>
            <a:ext uri="{FF2B5EF4-FFF2-40B4-BE49-F238E27FC236}">
              <a16:creationId xmlns:a16="http://schemas.microsoft.com/office/drawing/2014/main" id="{3A27F0DA-1AB1-47ED-BC2B-4FD56CAFDEA7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437830</xdr:rowOff>
    </xdr:to>
    <xdr:sp macro="" textlink="">
      <xdr:nvSpPr>
        <xdr:cNvPr id="211" name="Text Box 6942">
          <a:extLst>
            <a:ext uri="{FF2B5EF4-FFF2-40B4-BE49-F238E27FC236}">
              <a16:creationId xmlns:a16="http://schemas.microsoft.com/office/drawing/2014/main" id="{10E6AB13-76CB-41B6-9049-3B87EB862A92}"/>
            </a:ext>
          </a:extLst>
        </xdr:cNvPr>
        <xdr:cNvSpPr txBox="1">
          <a:spLocks noChangeArrowheads="1"/>
        </xdr:cNvSpPr>
      </xdr:nvSpPr>
      <xdr:spPr bwMode="auto">
        <a:xfrm>
          <a:off x="1323975" y="4594098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428305</xdr:rowOff>
    </xdr:to>
    <xdr:sp macro="" textlink="">
      <xdr:nvSpPr>
        <xdr:cNvPr id="212" name="Text Box 6942">
          <a:extLst>
            <a:ext uri="{FF2B5EF4-FFF2-40B4-BE49-F238E27FC236}">
              <a16:creationId xmlns:a16="http://schemas.microsoft.com/office/drawing/2014/main" id="{A489A2DE-4928-42CD-92EB-936FF45CD54F}"/>
            </a:ext>
          </a:extLst>
        </xdr:cNvPr>
        <xdr:cNvSpPr txBox="1">
          <a:spLocks noChangeArrowheads="1"/>
        </xdr:cNvSpPr>
      </xdr:nvSpPr>
      <xdr:spPr bwMode="auto">
        <a:xfrm>
          <a:off x="1323975" y="4594098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13" name="Text Box 6942">
          <a:extLst>
            <a:ext uri="{FF2B5EF4-FFF2-40B4-BE49-F238E27FC236}">
              <a16:creationId xmlns:a16="http://schemas.microsoft.com/office/drawing/2014/main" id="{09F842AC-40B5-434B-935B-5F3C51A03A31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14" name="Text Box 6942">
          <a:extLst>
            <a:ext uri="{FF2B5EF4-FFF2-40B4-BE49-F238E27FC236}">
              <a16:creationId xmlns:a16="http://schemas.microsoft.com/office/drawing/2014/main" id="{33A72B04-77F0-4609-AA85-77152CD1A761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15" name="Text Box 6942">
          <a:extLst>
            <a:ext uri="{FF2B5EF4-FFF2-40B4-BE49-F238E27FC236}">
              <a16:creationId xmlns:a16="http://schemas.microsoft.com/office/drawing/2014/main" id="{2B5EE794-2722-4A5C-8169-64FD6DCBF340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16" name="Text Box 6942">
          <a:extLst>
            <a:ext uri="{FF2B5EF4-FFF2-40B4-BE49-F238E27FC236}">
              <a16:creationId xmlns:a16="http://schemas.microsoft.com/office/drawing/2014/main" id="{467ABECD-8741-4769-8049-154309679994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217" name="Text Box 6942">
          <a:extLst>
            <a:ext uri="{FF2B5EF4-FFF2-40B4-BE49-F238E27FC236}">
              <a16:creationId xmlns:a16="http://schemas.microsoft.com/office/drawing/2014/main" id="{14E56194-4101-416F-8749-E01E12740CFB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18" name="Text Box 6942">
          <a:extLst>
            <a:ext uri="{FF2B5EF4-FFF2-40B4-BE49-F238E27FC236}">
              <a16:creationId xmlns:a16="http://schemas.microsoft.com/office/drawing/2014/main" id="{9078C935-FBC0-4425-9E82-A59546E2C5EA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19" name="Text Box 6942">
          <a:extLst>
            <a:ext uri="{FF2B5EF4-FFF2-40B4-BE49-F238E27FC236}">
              <a16:creationId xmlns:a16="http://schemas.microsoft.com/office/drawing/2014/main" id="{A741F5E6-019E-4578-AFA7-41363288AED9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0" name="Text Box 6942">
          <a:extLst>
            <a:ext uri="{FF2B5EF4-FFF2-40B4-BE49-F238E27FC236}">
              <a16:creationId xmlns:a16="http://schemas.microsoft.com/office/drawing/2014/main" id="{1F1E7B24-050A-4BC6-9924-A361ED3340A1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1" name="Text Box 6942">
          <a:extLst>
            <a:ext uri="{FF2B5EF4-FFF2-40B4-BE49-F238E27FC236}">
              <a16:creationId xmlns:a16="http://schemas.microsoft.com/office/drawing/2014/main" id="{D42631D8-EE5E-4B22-B395-8BD309958B60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313237</xdr:rowOff>
    </xdr:to>
    <xdr:sp macro="" textlink="">
      <xdr:nvSpPr>
        <xdr:cNvPr id="222" name="Text Box 6942">
          <a:extLst>
            <a:ext uri="{FF2B5EF4-FFF2-40B4-BE49-F238E27FC236}">
              <a16:creationId xmlns:a16="http://schemas.microsoft.com/office/drawing/2014/main" id="{B06A95C0-3642-49BD-BB26-E458C19ECFD8}"/>
            </a:ext>
          </a:extLst>
        </xdr:cNvPr>
        <xdr:cNvSpPr txBox="1">
          <a:spLocks noChangeArrowheads="1"/>
        </xdr:cNvSpPr>
      </xdr:nvSpPr>
      <xdr:spPr bwMode="auto">
        <a:xfrm>
          <a:off x="990600" y="5389626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223" name="Text Box 6942">
          <a:extLst>
            <a:ext uri="{FF2B5EF4-FFF2-40B4-BE49-F238E27FC236}">
              <a16:creationId xmlns:a16="http://schemas.microsoft.com/office/drawing/2014/main" id="{C2E6D503-CEE7-4B4B-A002-8186943DFAA4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224" name="Text Box 6942">
          <a:extLst>
            <a:ext uri="{FF2B5EF4-FFF2-40B4-BE49-F238E27FC236}">
              <a16:creationId xmlns:a16="http://schemas.microsoft.com/office/drawing/2014/main" id="{86F178CF-38BF-415A-8754-7B2DE98D0BA6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5" name="Text Box 6942">
          <a:extLst>
            <a:ext uri="{FF2B5EF4-FFF2-40B4-BE49-F238E27FC236}">
              <a16:creationId xmlns:a16="http://schemas.microsoft.com/office/drawing/2014/main" id="{BDFE48A8-5491-49CC-8544-68089B468829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6" name="Text Box 6942">
          <a:extLst>
            <a:ext uri="{FF2B5EF4-FFF2-40B4-BE49-F238E27FC236}">
              <a16:creationId xmlns:a16="http://schemas.microsoft.com/office/drawing/2014/main" id="{DD762E2C-44F5-45D9-8F2D-A89971AB7D50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7" name="Text Box 6942">
          <a:extLst>
            <a:ext uri="{FF2B5EF4-FFF2-40B4-BE49-F238E27FC236}">
              <a16:creationId xmlns:a16="http://schemas.microsoft.com/office/drawing/2014/main" id="{A798EC8B-D55D-451F-86D8-D911031DE363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8" name="Text Box 6942">
          <a:extLst>
            <a:ext uri="{FF2B5EF4-FFF2-40B4-BE49-F238E27FC236}">
              <a16:creationId xmlns:a16="http://schemas.microsoft.com/office/drawing/2014/main" id="{4F556978-E12D-4965-8117-27B3B7F49D59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29" name="Text Box 6942">
          <a:extLst>
            <a:ext uri="{FF2B5EF4-FFF2-40B4-BE49-F238E27FC236}">
              <a16:creationId xmlns:a16="http://schemas.microsoft.com/office/drawing/2014/main" id="{2C098CCD-B32D-4ADA-AB37-81B2692C81C3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0" name="Text Box 6942">
          <a:extLst>
            <a:ext uri="{FF2B5EF4-FFF2-40B4-BE49-F238E27FC236}">
              <a16:creationId xmlns:a16="http://schemas.microsoft.com/office/drawing/2014/main" id="{A0296805-377B-4C40-BB2A-869D927E5AB4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1" name="Text Box 6942">
          <a:extLst>
            <a:ext uri="{FF2B5EF4-FFF2-40B4-BE49-F238E27FC236}">
              <a16:creationId xmlns:a16="http://schemas.microsoft.com/office/drawing/2014/main" id="{A962769C-98A5-4729-BA8D-A8F069CD12A5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2" name="Text Box 6942">
          <a:extLst>
            <a:ext uri="{FF2B5EF4-FFF2-40B4-BE49-F238E27FC236}">
              <a16:creationId xmlns:a16="http://schemas.microsoft.com/office/drawing/2014/main" id="{246642B7-B515-44C8-A7FD-D5845D28F770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3" name="Text Box 6942">
          <a:extLst>
            <a:ext uri="{FF2B5EF4-FFF2-40B4-BE49-F238E27FC236}">
              <a16:creationId xmlns:a16="http://schemas.microsoft.com/office/drawing/2014/main" id="{16B2BE8E-7430-4B82-A519-2100AA28A824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4" name="Text Box 6942">
          <a:extLst>
            <a:ext uri="{FF2B5EF4-FFF2-40B4-BE49-F238E27FC236}">
              <a16:creationId xmlns:a16="http://schemas.microsoft.com/office/drawing/2014/main" id="{7A5CF63C-E5EE-4A58-9A5F-2A2687869DCF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235" name="Text Box 6942">
          <a:extLst>
            <a:ext uri="{FF2B5EF4-FFF2-40B4-BE49-F238E27FC236}">
              <a16:creationId xmlns:a16="http://schemas.microsoft.com/office/drawing/2014/main" id="{1771A8F3-5F59-44EE-8C98-63C282E3E189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39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236" name="Text Box 6942">
          <a:extLst>
            <a:ext uri="{FF2B5EF4-FFF2-40B4-BE49-F238E27FC236}">
              <a16:creationId xmlns:a16="http://schemas.microsoft.com/office/drawing/2014/main" id="{E5C668BB-698B-422A-952D-52C57B4716BF}"/>
            </a:ext>
          </a:extLst>
        </xdr:cNvPr>
        <xdr:cNvSpPr txBox="1">
          <a:spLocks noChangeArrowheads="1"/>
        </xdr:cNvSpPr>
      </xdr:nvSpPr>
      <xdr:spPr bwMode="auto">
        <a:xfrm>
          <a:off x="1323975" y="52250340"/>
          <a:ext cx="85725" cy="52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7" name="Text Box 6942">
          <a:extLst>
            <a:ext uri="{FF2B5EF4-FFF2-40B4-BE49-F238E27FC236}">
              <a16:creationId xmlns:a16="http://schemas.microsoft.com/office/drawing/2014/main" id="{84FD6544-0CB8-4103-B13B-BBB2FF519A10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8" name="Text Box 6942">
          <a:extLst>
            <a:ext uri="{FF2B5EF4-FFF2-40B4-BE49-F238E27FC236}">
              <a16:creationId xmlns:a16="http://schemas.microsoft.com/office/drawing/2014/main" id="{1CB99475-3778-447B-ABB3-F3544659CA26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39" name="Text Box 6942">
          <a:extLst>
            <a:ext uri="{FF2B5EF4-FFF2-40B4-BE49-F238E27FC236}">
              <a16:creationId xmlns:a16="http://schemas.microsoft.com/office/drawing/2014/main" id="{C648E7DF-2297-4729-B79E-3E05B6AEE479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40" name="Text Box 6942">
          <a:extLst>
            <a:ext uri="{FF2B5EF4-FFF2-40B4-BE49-F238E27FC236}">
              <a16:creationId xmlns:a16="http://schemas.microsoft.com/office/drawing/2014/main" id="{302ACC92-C5FB-45A4-BAF7-4361C557504E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41" name="Text Box 6942">
          <a:extLst>
            <a:ext uri="{FF2B5EF4-FFF2-40B4-BE49-F238E27FC236}">
              <a16:creationId xmlns:a16="http://schemas.microsoft.com/office/drawing/2014/main" id="{3EEE4BFE-0EC7-4619-8F00-21DEB48F0E38}"/>
            </a:ext>
          </a:extLst>
        </xdr:cNvPr>
        <xdr:cNvSpPr txBox="1">
          <a:spLocks noChangeArrowheads="1"/>
        </xdr:cNvSpPr>
      </xdr:nvSpPr>
      <xdr:spPr bwMode="auto">
        <a:xfrm>
          <a:off x="990600" y="52250340"/>
          <a:ext cx="104775" cy="329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42" name="Text Box 6942">
          <a:extLst>
            <a:ext uri="{FF2B5EF4-FFF2-40B4-BE49-F238E27FC236}">
              <a16:creationId xmlns:a16="http://schemas.microsoft.com/office/drawing/2014/main" id="{CE39FB49-0D80-4D05-A3AA-73287C7512D9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43" name="Text Box 6942">
          <a:extLst>
            <a:ext uri="{FF2B5EF4-FFF2-40B4-BE49-F238E27FC236}">
              <a16:creationId xmlns:a16="http://schemas.microsoft.com/office/drawing/2014/main" id="{9692FD03-5B88-4BE8-99A2-FA3DA5CF1E68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44" name="Text Box 6942">
          <a:extLst>
            <a:ext uri="{FF2B5EF4-FFF2-40B4-BE49-F238E27FC236}">
              <a16:creationId xmlns:a16="http://schemas.microsoft.com/office/drawing/2014/main" id="{2F663E0E-F028-4BB5-ABB4-A3CF01AA69EC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45" name="Text Box 6942">
          <a:extLst>
            <a:ext uri="{FF2B5EF4-FFF2-40B4-BE49-F238E27FC236}">
              <a16:creationId xmlns:a16="http://schemas.microsoft.com/office/drawing/2014/main" id="{98E7F025-D763-4D81-AB4A-6DCA83B9BC85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46" name="Text Box 6942">
          <a:extLst>
            <a:ext uri="{FF2B5EF4-FFF2-40B4-BE49-F238E27FC236}">
              <a16:creationId xmlns:a16="http://schemas.microsoft.com/office/drawing/2014/main" id="{B3FF6F94-3490-465D-9015-3C128FDCF385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8</xdr:row>
      <xdr:rowOff>0</xdr:rowOff>
    </xdr:from>
    <xdr:to>
      <xdr:col>1</xdr:col>
      <xdr:colOff>422910</xdr:colOff>
      <xdr:row>8</xdr:row>
      <xdr:rowOff>644383</xdr:rowOff>
    </xdr:to>
    <xdr:sp macro="" textlink="">
      <xdr:nvSpPr>
        <xdr:cNvPr id="247" name="Text Box 6942">
          <a:extLst>
            <a:ext uri="{FF2B5EF4-FFF2-40B4-BE49-F238E27FC236}">
              <a16:creationId xmlns:a16="http://schemas.microsoft.com/office/drawing/2014/main" id="{0915E954-F742-4237-8DD4-747D74499F6A}"/>
            </a:ext>
          </a:extLst>
        </xdr:cNvPr>
        <xdr:cNvSpPr txBox="1">
          <a:spLocks noChangeArrowheads="1"/>
        </xdr:cNvSpPr>
      </xdr:nvSpPr>
      <xdr:spPr bwMode="auto">
        <a:xfrm>
          <a:off x="828675" y="52524660"/>
          <a:ext cx="85725" cy="659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49" name="Text Box 6942">
          <a:extLst>
            <a:ext uri="{FF2B5EF4-FFF2-40B4-BE49-F238E27FC236}">
              <a16:creationId xmlns:a16="http://schemas.microsoft.com/office/drawing/2014/main" id="{EF0E6EBD-9843-4F72-A805-35325C347DFB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0" name="Text Box 6942">
          <a:extLst>
            <a:ext uri="{FF2B5EF4-FFF2-40B4-BE49-F238E27FC236}">
              <a16:creationId xmlns:a16="http://schemas.microsoft.com/office/drawing/2014/main" id="{B0C0F5FB-AFD3-4A77-9920-308568A95C3F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1" name="Text Box 6942">
          <a:extLst>
            <a:ext uri="{FF2B5EF4-FFF2-40B4-BE49-F238E27FC236}">
              <a16:creationId xmlns:a16="http://schemas.microsoft.com/office/drawing/2014/main" id="{A393A772-45B4-4F9C-89D4-6675D182F719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2" name="Text Box 6942">
          <a:extLst>
            <a:ext uri="{FF2B5EF4-FFF2-40B4-BE49-F238E27FC236}">
              <a16:creationId xmlns:a16="http://schemas.microsoft.com/office/drawing/2014/main" id="{9063360C-018E-46B5-9A73-5BD3E65F68D3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3" name="Text Box 6942">
          <a:extLst>
            <a:ext uri="{FF2B5EF4-FFF2-40B4-BE49-F238E27FC236}">
              <a16:creationId xmlns:a16="http://schemas.microsoft.com/office/drawing/2014/main" id="{63CF9002-A0A9-410C-A786-2A287081AFC5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4" name="Text Box 6942">
          <a:extLst>
            <a:ext uri="{FF2B5EF4-FFF2-40B4-BE49-F238E27FC236}">
              <a16:creationId xmlns:a16="http://schemas.microsoft.com/office/drawing/2014/main" id="{97D20CB0-D87A-4B48-9762-7BF26C5E3D16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5" name="Text Box 6942">
          <a:extLst>
            <a:ext uri="{FF2B5EF4-FFF2-40B4-BE49-F238E27FC236}">
              <a16:creationId xmlns:a16="http://schemas.microsoft.com/office/drawing/2014/main" id="{F9E9EFB6-FC6B-4125-A444-DC1EDF75F219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6" name="Text Box 6942">
          <a:extLst>
            <a:ext uri="{FF2B5EF4-FFF2-40B4-BE49-F238E27FC236}">
              <a16:creationId xmlns:a16="http://schemas.microsoft.com/office/drawing/2014/main" id="{F7EFCABC-A060-411B-8B63-42B3A353902E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7" name="Text Box 6942">
          <a:extLst>
            <a:ext uri="{FF2B5EF4-FFF2-40B4-BE49-F238E27FC236}">
              <a16:creationId xmlns:a16="http://schemas.microsoft.com/office/drawing/2014/main" id="{3A62E61F-1CAB-4D83-A6BD-EC900B87A76D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58" name="Text Box 6942">
          <a:extLst>
            <a:ext uri="{FF2B5EF4-FFF2-40B4-BE49-F238E27FC236}">
              <a16:creationId xmlns:a16="http://schemas.microsoft.com/office/drawing/2014/main" id="{BAFE07C1-4815-4396-B448-1BC88F6095FD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61" name="Text Box 6942">
          <a:extLst>
            <a:ext uri="{FF2B5EF4-FFF2-40B4-BE49-F238E27FC236}">
              <a16:creationId xmlns:a16="http://schemas.microsoft.com/office/drawing/2014/main" id="{2991B524-A376-4CF8-8BE5-D6540D86D99D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62" name="Text Box 6942">
          <a:extLst>
            <a:ext uri="{FF2B5EF4-FFF2-40B4-BE49-F238E27FC236}">
              <a16:creationId xmlns:a16="http://schemas.microsoft.com/office/drawing/2014/main" id="{2B8DCE75-663C-4516-92E1-D68C4A468F12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447353</xdr:rowOff>
    </xdr:to>
    <xdr:sp macro="" textlink="">
      <xdr:nvSpPr>
        <xdr:cNvPr id="263" name="Text Box 6942">
          <a:extLst>
            <a:ext uri="{FF2B5EF4-FFF2-40B4-BE49-F238E27FC236}">
              <a16:creationId xmlns:a16="http://schemas.microsoft.com/office/drawing/2014/main" id="{C5CF72A8-4502-4F86-BAD9-5AA71E50D707}"/>
            </a:ext>
          </a:extLst>
        </xdr:cNvPr>
        <xdr:cNvSpPr txBox="1">
          <a:spLocks noChangeArrowheads="1"/>
        </xdr:cNvSpPr>
      </xdr:nvSpPr>
      <xdr:spPr bwMode="auto">
        <a:xfrm>
          <a:off x="495300" y="52524660"/>
          <a:ext cx="104775" cy="453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64" name="Text Box 6942">
          <a:extLst>
            <a:ext uri="{FF2B5EF4-FFF2-40B4-BE49-F238E27FC236}">
              <a16:creationId xmlns:a16="http://schemas.microsoft.com/office/drawing/2014/main" id="{2104E8D9-995D-4210-92BD-6814F32A49F6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66" name="Text Box 6942">
          <a:extLst>
            <a:ext uri="{FF2B5EF4-FFF2-40B4-BE49-F238E27FC236}">
              <a16:creationId xmlns:a16="http://schemas.microsoft.com/office/drawing/2014/main" id="{FDAA711A-2481-4571-8017-2FC079C3FA70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67" name="Text Box 6942">
          <a:extLst>
            <a:ext uri="{FF2B5EF4-FFF2-40B4-BE49-F238E27FC236}">
              <a16:creationId xmlns:a16="http://schemas.microsoft.com/office/drawing/2014/main" id="{207B3F8D-25D7-4ADE-A518-2A05EF3C1F21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68" name="Text Box 6942">
          <a:extLst>
            <a:ext uri="{FF2B5EF4-FFF2-40B4-BE49-F238E27FC236}">
              <a16:creationId xmlns:a16="http://schemas.microsoft.com/office/drawing/2014/main" id="{425C2687-9BF3-4949-9ACE-AF3B5ABDE735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69" name="Text Box 6942">
          <a:extLst>
            <a:ext uri="{FF2B5EF4-FFF2-40B4-BE49-F238E27FC236}">
              <a16:creationId xmlns:a16="http://schemas.microsoft.com/office/drawing/2014/main" id="{4775D588-351B-400E-A42B-E45BCB3E1578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0" name="Text Box 6942">
          <a:extLst>
            <a:ext uri="{FF2B5EF4-FFF2-40B4-BE49-F238E27FC236}">
              <a16:creationId xmlns:a16="http://schemas.microsoft.com/office/drawing/2014/main" id="{CA7755AA-B15A-48A1-9A08-371A5718B881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271" name="Text Box 6942">
          <a:extLst>
            <a:ext uri="{FF2B5EF4-FFF2-40B4-BE49-F238E27FC236}">
              <a16:creationId xmlns:a16="http://schemas.microsoft.com/office/drawing/2014/main" id="{E717D102-7CBA-4D74-B30F-6D9DF5301D84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39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272" name="Text Box 6942">
          <a:extLst>
            <a:ext uri="{FF2B5EF4-FFF2-40B4-BE49-F238E27FC236}">
              <a16:creationId xmlns:a16="http://schemas.microsoft.com/office/drawing/2014/main" id="{C3507DEA-45A3-4FA4-8C9B-CEEF7FABF3E8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2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3" name="Text Box 6942">
          <a:extLst>
            <a:ext uri="{FF2B5EF4-FFF2-40B4-BE49-F238E27FC236}">
              <a16:creationId xmlns:a16="http://schemas.microsoft.com/office/drawing/2014/main" id="{A80AF929-74D2-4966-AAFD-D6516B87CBAD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4" name="Text Box 6942">
          <a:extLst>
            <a:ext uri="{FF2B5EF4-FFF2-40B4-BE49-F238E27FC236}">
              <a16:creationId xmlns:a16="http://schemas.microsoft.com/office/drawing/2014/main" id="{6E003185-A504-47AD-A5AD-5136571B668A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5" name="Text Box 6942">
          <a:extLst>
            <a:ext uri="{FF2B5EF4-FFF2-40B4-BE49-F238E27FC236}">
              <a16:creationId xmlns:a16="http://schemas.microsoft.com/office/drawing/2014/main" id="{B39B7ED1-C727-4B4D-9D0F-6EB1B80C3701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6" name="Text Box 6942">
          <a:extLst>
            <a:ext uri="{FF2B5EF4-FFF2-40B4-BE49-F238E27FC236}">
              <a16:creationId xmlns:a16="http://schemas.microsoft.com/office/drawing/2014/main" id="{DCD42EB6-F208-4E4F-B928-00861177AAA9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7" name="Text Box 6942">
          <a:extLst>
            <a:ext uri="{FF2B5EF4-FFF2-40B4-BE49-F238E27FC236}">
              <a16:creationId xmlns:a16="http://schemas.microsoft.com/office/drawing/2014/main" id="{51ED4C23-50C1-4095-ACE9-F06FC551AAC3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8" name="Text Box 6942">
          <a:extLst>
            <a:ext uri="{FF2B5EF4-FFF2-40B4-BE49-F238E27FC236}">
              <a16:creationId xmlns:a16="http://schemas.microsoft.com/office/drawing/2014/main" id="{6D1F4929-4109-4E65-85D5-5EDB3BF050D7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79" name="Text Box 6942">
          <a:extLst>
            <a:ext uri="{FF2B5EF4-FFF2-40B4-BE49-F238E27FC236}">
              <a16:creationId xmlns:a16="http://schemas.microsoft.com/office/drawing/2014/main" id="{81B984A2-B4B4-4E7B-9D0C-697875112C56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0" name="Text Box 6942">
          <a:extLst>
            <a:ext uri="{FF2B5EF4-FFF2-40B4-BE49-F238E27FC236}">
              <a16:creationId xmlns:a16="http://schemas.microsoft.com/office/drawing/2014/main" id="{1F7E58AD-1873-4DB2-8AB5-D65C33945616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1" name="Text Box 6942">
          <a:extLst>
            <a:ext uri="{FF2B5EF4-FFF2-40B4-BE49-F238E27FC236}">
              <a16:creationId xmlns:a16="http://schemas.microsoft.com/office/drawing/2014/main" id="{DFCDD9B5-3D5B-4A3C-8EB5-98DB8E8352B0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2" name="Text Box 6942">
          <a:extLst>
            <a:ext uri="{FF2B5EF4-FFF2-40B4-BE49-F238E27FC236}">
              <a16:creationId xmlns:a16="http://schemas.microsoft.com/office/drawing/2014/main" id="{05D69686-E2C0-4238-8C4F-D42D162F1072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533079</xdr:rowOff>
    </xdr:to>
    <xdr:sp macro="" textlink="">
      <xdr:nvSpPr>
        <xdr:cNvPr id="283" name="Text Box 6942">
          <a:extLst>
            <a:ext uri="{FF2B5EF4-FFF2-40B4-BE49-F238E27FC236}">
              <a16:creationId xmlns:a16="http://schemas.microsoft.com/office/drawing/2014/main" id="{19714BF8-E11F-4E7C-B8DE-1095357438D4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391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514029</xdr:rowOff>
    </xdr:to>
    <xdr:sp macro="" textlink="">
      <xdr:nvSpPr>
        <xdr:cNvPr id="284" name="Text Box 6942">
          <a:extLst>
            <a:ext uri="{FF2B5EF4-FFF2-40B4-BE49-F238E27FC236}">
              <a16:creationId xmlns:a16="http://schemas.microsoft.com/office/drawing/2014/main" id="{87396733-B67A-4822-9E33-728A9F63FAFB}"/>
            </a:ext>
          </a:extLst>
        </xdr:cNvPr>
        <xdr:cNvSpPr txBox="1">
          <a:spLocks noChangeArrowheads="1"/>
        </xdr:cNvSpPr>
      </xdr:nvSpPr>
      <xdr:spPr bwMode="auto">
        <a:xfrm>
          <a:off x="1323975" y="50604420"/>
          <a:ext cx="85725" cy="52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5" name="Text Box 6942">
          <a:extLst>
            <a:ext uri="{FF2B5EF4-FFF2-40B4-BE49-F238E27FC236}">
              <a16:creationId xmlns:a16="http://schemas.microsoft.com/office/drawing/2014/main" id="{498D2BE9-C035-4C38-B803-54D6179CF6AF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6" name="Text Box 6942">
          <a:extLst>
            <a:ext uri="{FF2B5EF4-FFF2-40B4-BE49-F238E27FC236}">
              <a16:creationId xmlns:a16="http://schemas.microsoft.com/office/drawing/2014/main" id="{E328761A-F160-4FE1-ACC1-DE9958237FBC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7" name="Text Box 6942">
          <a:extLst>
            <a:ext uri="{FF2B5EF4-FFF2-40B4-BE49-F238E27FC236}">
              <a16:creationId xmlns:a16="http://schemas.microsoft.com/office/drawing/2014/main" id="{B4070115-AE4C-4EC0-BE28-3ED479D58FA3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8" name="Text Box 6942">
          <a:extLst>
            <a:ext uri="{FF2B5EF4-FFF2-40B4-BE49-F238E27FC236}">
              <a16:creationId xmlns:a16="http://schemas.microsoft.com/office/drawing/2014/main" id="{5848E096-4085-4010-88B6-E1EAE3CC914A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333326</xdr:rowOff>
    </xdr:to>
    <xdr:sp macro="" textlink="">
      <xdr:nvSpPr>
        <xdr:cNvPr id="289" name="Text Box 6942">
          <a:extLst>
            <a:ext uri="{FF2B5EF4-FFF2-40B4-BE49-F238E27FC236}">
              <a16:creationId xmlns:a16="http://schemas.microsoft.com/office/drawing/2014/main" id="{579B43C5-E66D-46BB-A279-07C0733F6367}"/>
            </a:ext>
          </a:extLst>
        </xdr:cNvPr>
        <xdr:cNvSpPr txBox="1">
          <a:spLocks noChangeArrowheads="1"/>
        </xdr:cNvSpPr>
      </xdr:nvSpPr>
      <xdr:spPr bwMode="auto">
        <a:xfrm>
          <a:off x="990600" y="50604420"/>
          <a:ext cx="104775" cy="329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0" name="Text Box 6942">
          <a:extLst>
            <a:ext uri="{FF2B5EF4-FFF2-40B4-BE49-F238E27FC236}">
              <a16:creationId xmlns:a16="http://schemas.microsoft.com/office/drawing/2014/main" id="{E28265A0-B2EA-478F-9C11-6EE8A49D8A2D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1" name="Text Box 6942">
          <a:extLst>
            <a:ext uri="{FF2B5EF4-FFF2-40B4-BE49-F238E27FC236}">
              <a16:creationId xmlns:a16="http://schemas.microsoft.com/office/drawing/2014/main" id="{624314E9-9B15-415B-8184-A1CCD11BE79B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2" name="Text Box 6942">
          <a:extLst>
            <a:ext uri="{FF2B5EF4-FFF2-40B4-BE49-F238E27FC236}">
              <a16:creationId xmlns:a16="http://schemas.microsoft.com/office/drawing/2014/main" id="{5AD722FA-5CCA-4ECF-91E5-300157CA5809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3" name="Text Box 6942">
          <a:extLst>
            <a:ext uri="{FF2B5EF4-FFF2-40B4-BE49-F238E27FC236}">
              <a16:creationId xmlns:a16="http://schemas.microsoft.com/office/drawing/2014/main" id="{260D70DB-02EC-452C-9FE0-22EEECE8C7F8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4" name="Text Box 6942">
          <a:extLst>
            <a:ext uri="{FF2B5EF4-FFF2-40B4-BE49-F238E27FC236}">
              <a16:creationId xmlns:a16="http://schemas.microsoft.com/office/drawing/2014/main" id="{F67C173A-9772-45E4-B1F6-B81C43175AC8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7" name="Text Box 6942">
          <a:extLst>
            <a:ext uri="{FF2B5EF4-FFF2-40B4-BE49-F238E27FC236}">
              <a16:creationId xmlns:a16="http://schemas.microsoft.com/office/drawing/2014/main" id="{9C47BBE2-8746-4984-979D-2AC0F33355AF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8" name="Text Box 6942">
          <a:extLst>
            <a:ext uri="{FF2B5EF4-FFF2-40B4-BE49-F238E27FC236}">
              <a16:creationId xmlns:a16="http://schemas.microsoft.com/office/drawing/2014/main" id="{06D34F00-3BD7-4D1F-845A-D96888B37F00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299" name="Text Box 6942">
          <a:extLst>
            <a:ext uri="{FF2B5EF4-FFF2-40B4-BE49-F238E27FC236}">
              <a16:creationId xmlns:a16="http://schemas.microsoft.com/office/drawing/2014/main" id="{D3E5880A-8934-4A42-9C85-EC15DF9F8D42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300" name="Text Box 6942">
          <a:extLst>
            <a:ext uri="{FF2B5EF4-FFF2-40B4-BE49-F238E27FC236}">
              <a16:creationId xmlns:a16="http://schemas.microsoft.com/office/drawing/2014/main" id="{38F480D7-F633-461B-B0CB-CFB3372C21D2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301" name="Text Box 6942">
          <a:extLst>
            <a:ext uri="{FF2B5EF4-FFF2-40B4-BE49-F238E27FC236}">
              <a16:creationId xmlns:a16="http://schemas.microsoft.com/office/drawing/2014/main" id="{84E22C4F-D629-48FF-8C9B-35E6D34B0DAD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302" name="Text Box 6942">
          <a:extLst>
            <a:ext uri="{FF2B5EF4-FFF2-40B4-BE49-F238E27FC236}">
              <a16:creationId xmlns:a16="http://schemas.microsoft.com/office/drawing/2014/main" id="{4BD51277-B2D1-46A4-A681-9151473A5731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9</xdr:row>
      <xdr:rowOff>4341</xdr:rowOff>
    </xdr:to>
    <xdr:sp macro="" textlink="">
      <xdr:nvSpPr>
        <xdr:cNvPr id="303" name="Text Box 6942">
          <a:extLst>
            <a:ext uri="{FF2B5EF4-FFF2-40B4-BE49-F238E27FC236}">
              <a16:creationId xmlns:a16="http://schemas.microsoft.com/office/drawing/2014/main" id="{34DBA60A-6FC7-4466-AD7A-F0888FF28552}"/>
            </a:ext>
          </a:extLst>
        </xdr:cNvPr>
        <xdr:cNvSpPr txBox="1">
          <a:spLocks noChangeArrowheads="1"/>
        </xdr:cNvSpPr>
      </xdr:nvSpPr>
      <xdr:spPr bwMode="auto">
        <a:xfrm>
          <a:off x="990600" y="50878740"/>
          <a:ext cx="104775" cy="453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14" name="Text Box 6942">
          <a:extLst>
            <a:ext uri="{FF2B5EF4-FFF2-40B4-BE49-F238E27FC236}">
              <a16:creationId xmlns:a16="http://schemas.microsoft.com/office/drawing/2014/main" id="{A27A1BF3-874A-427B-AD9A-5CE2C30926CE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15" name="Text Box 6942">
          <a:extLst>
            <a:ext uri="{FF2B5EF4-FFF2-40B4-BE49-F238E27FC236}">
              <a16:creationId xmlns:a16="http://schemas.microsoft.com/office/drawing/2014/main" id="{69833CB8-C565-41D3-A5AE-8AFA5B775429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16" name="Text Box 6942">
          <a:extLst>
            <a:ext uri="{FF2B5EF4-FFF2-40B4-BE49-F238E27FC236}">
              <a16:creationId xmlns:a16="http://schemas.microsoft.com/office/drawing/2014/main" id="{FA5B983B-85C8-4C35-9918-EA2AA8AD009F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17" name="Text Box 6942">
          <a:extLst>
            <a:ext uri="{FF2B5EF4-FFF2-40B4-BE49-F238E27FC236}">
              <a16:creationId xmlns:a16="http://schemas.microsoft.com/office/drawing/2014/main" id="{E6F613C5-7EEF-4372-AB91-741DAFD059F3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18" name="Text Box 6942">
          <a:extLst>
            <a:ext uri="{FF2B5EF4-FFF2-40B4-BE49-F238E27FC236}">
              <a16:creationId xmlns:a16="http://schemas.microsoft.com/office/drawing/2014/main" id="{BB6DED90-8A5A-4BB7-9CC9-8686C2999E3F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1" name="Text Box 6942">
          <a:extLst>
            <a:ext uri="{FF2B5EF4-FFF2-40B4-BE49-F238E27FC236}">
              <a16:creationId xmlns:a16="http://schemas.microsoft.com/office/drawing/2014/main" id="{C7CA7780-0D79-468C-AE1F-ADADA1367755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2" name="Text Box 6942">
          <a:extLst>
            <a:ext uri="{FF2B5EF4-FFF2-40B4-BE49-F238E27FC236}">
              <a16:creationId xmlns:a16="http://schemas.microsoft.com/office/drawing/2014/main" id="{EE7CE337-615A-4B76-8952-124F38D6411C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3" name="Text Box 6942">
          <a:extLst>
            <a:ext uri="{FF2B5EF4-FFF2-40B4-BE49-F238E27FC236}">
              <a16:creationId xmlns:a16="http://schemas.microsoft.com/office/drawing/2014/main" id="{5479B60D-B63F-4FF2-9F4D-C7464D69F5FD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4" name="Text Box 6942">
          <a:extLst>
            <a:ext uri="{FF2B5EF4-FFF2-40B4-BE49-F238E27FC236}">
              <a16:creationId xmlns:a16="http://schemas.microsoft.com/office/drawing/2014/main" id="{0CCD4A61-CE6A-4C84-85BE-5C7A91CD5169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5" name="Text Box 6942">
          <a:extLst>
            <a:ext uri="{FF2B5EF4-FFF2-40B4-BE49-F238E27FC236}">
              <a16:creationId xmlns:a16="http://schemas.microsoft.com/office/drawing/2014/main" id="{4B8DE379-D801-4EEB-99B0-B7E6F8DC4291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6" name="Text Box 6942">
          <a:extLst>
            <a:ext uri="{FF2B5EF4-FFF2-40B4-BE49-F238E27FC236}">
              <a16:creationId xmlns:a16="http://schemas.microsoft.com/office/drawing/2014/main" id="{40E3153B-FBD5-479C-A8BA-95E85D5AF995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7" name="Text Box 6942">
          <a:extLst>
            <a:ext uri="{FF2B5EF4-FFF2-40B4-BE49-F238E27FC236}">
              <a16:creationId xmlns:a16="http://schemas.microsoft.com/office/drawing/2014/main" id="{7E00FDC4-0902-4A4F-9F7B-41FE5526E173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8" name="Text Box 6942">
          <a:extLst>
            <a:ext uri="{FF2B5EF4-FFF2-40B4-BE49-F238E27FC236}">
              <a16:creationId xmlns:a16="http://schemas.microsoft.com/office/drawing/2014/main" id="{FCC238E4-7A6F-4033-9A97-49AF9C174C86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29" name="Text Box 6942">
          <a:extLst>
            <a:ext uri="{FF2B5EF4-FFF2-40B4-BE49-F238E27FC236}">
              <a16:creationId xmlns:a16="http://schemas.microsoft.com/office/drawing/2014/main" id="{52996429-6263-4EED-A2C4-8F8DD2E79D6E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30" name="Text Box 6942">
          <a:extLst>
            <a:ext uri="{FF2B5EF4-FFF2-40B4-BE49-F238E27FC236}">
              <a16:creationId xmlns:a16="http://schemas.microsoft.com/office/drawing/2014/main" id="{08BFDE32-879B-484B-AE6A-ACE1EF2E6FDD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33" name="Text Box 6942">
          <a:extLst>
            <a:ext uri="{FF2B5EF4-FFF2-40B4-BE49-F238E27FC236}">
              <a16:creationId xmlns:a16="http://schemas.microsoft.com/office/drawing/2014/main" id="{AB6D9033-8BAF-42E3-A644-C1C88C8F1ECE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34" name="Text Box 6942">
          <a:extLst>
            <a:ext uri="{FF2B5EF4-FFF2-40B4-BE49-F238E27FC236}">
              <a16:creationId xmlns:a16="http://schemas.microsoft.com/office/drawing/2014/main" id="{11A5DF76-282D-49E2-8CED-EB8DFCCBD1D9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35" name="Text Box 6942">
          <a:extLst>
            <a:ext uri="{FF2B5EF4-FFF2-40B4-BE49-F238E27FC236}">
              <a16:creationId xmlns:a16="http://schemas.microsoft.com/office/drawing/2014/main" id="{97319E34-870C-4D91-A293-662BE30236DD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104775</xdr:colOff>
      <xdr:row>8</xdr:row>
      <xdr:rowOff>300989</xdr:rowOff>
    </xdr:to>
    <xdr:sp macro="" textlink="">
      <xdr:nvSpPr>
        <xdr:cNvPr id="336" name="Text Box 6942">
          <a:extLst>
            <a:ext uri="{FF2B5EF4-FFF2-40B4-BE49-F238E27FC236}">
              <a16:creationId xmlns:a16="http://schemas.microsoft.com/office/drawing/2014/main" id="{41909734-C68A-4BFB-95C5-1EA22649F659}"/>
            </a:ext>
          </a:extLst>
        </xdr:cNvPr>
        <xdr:cNvSpPr txBox="1">
          <a:spLocks noChangeArrowheads="1"/>
        </xdr:cNvSpPr>
      </xdr:nvSpPr>
      <xdr:spPr bwMode="auto">
        <a:xfrm>
          <a:off x="495300" y="527989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38" name="Text Box 6942">
          <a:extLst>
            <a:ext uri="{FF2B5EF4-FFF2-40B4-BE49-F238E27FC236}">
              <a16:creationId xmlns:a16="http://schemas.microsoft.com/office/drawing/2014/main" id="{8B633ACA-E39F-49F2-AC9B-BE3E742C5196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39" name="Text Box 6942">
          <a:extLst>
            <a:ext uri="{FF2B5EF4-FFF2-40B4-BE49-F238E27FC236}">
              <a16:creationId xmlns:a16="http://schemas.microsoft.com/office/drawing/2014/main" id="{5C1E07A9-F104-45F2-ABD9-CC6617C7F73B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0" name="Text Box 6942">
          <a:extLst>
            <a:ext uri="{FF2B5EF4-FFF2-40B4-BE49-F238E27FC236}">
              <a16:creationId xmlns:a16="http://schemas.microsoft.com/office/drawing/2014/main" id="{549F7FF6-AA8B-4C99-90AB-996FA218529F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1" name="Text Box 6942">
          <a:extLst>
            <a:ext uri="{FF2B5EF4-FFF2-40B4-BE49-F238E27FC236}">
              <a16:creationId xmlns:a16="http://schemas.microsoft.com/office/drawing/2014/main" id="{32E82659-46C0-4D18-9D3F-05F55C842850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2" name="Text Box 6942">
          <a:extLst>
            <a:ext uri="{FF2B5EF4-FFF2-40B4-BE49-F238E27FC236}">
              <a16:creationId xmlns:a16="http://schemas.microsoft.com/office/drawing/2014/main" id="{652D1F61-E771-4DC3-8FD5-80D21E288F76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437829</xdr:rowOff>
    </xdr:to>
    <xdr:sp macro="" textlink="">
      <xdr:nvSpPr>
        <xdr:cNvPr id="343" name="Text Box 6942">
          <a:extLst>
            <a:ext uri="{FF2B5EF4-FFF2-40B4-BE49-F238E27FC236}">
              <a16:creationId xmlns:a16="http://schemas.microsoft.com/office/drawing/2014/main" id="{92173936-2CBE-4017-B1C5-D2BB993FE3C1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428304</xdr:rowOff>
    </xdr:to>
    <xdr:sp macro="" textlink="">
      <xdr:nvSpPr>
        <xdr:cNvPr id="344" name="Text Box 6942">
          <a:extLst>
            <a:ext uri="{FF2B5EF4-FFF2-40B4-BE49-F238E27FC236}">
              <a16:creationId xmlns:a16="http://schemas.microsoft.com/office/drawing/2014/main" id="{DBE40A7E-92D1-4AEC-AD39-39CDBF342546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5" name="Text Box 6942">
          <a:extLst>
            <a:ext uri="{FF2B5EF4-FFF2-40B4-BE49-F238E27FC236}">
              <a16:creationId xmlns:a16="http://schemas.microsoft.com/office/drawing/2014/main" id="{A5D43A95-D714-45B1-BE96-5CD2B086E46F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6" name="Text Box 6942">
          <a:extLst>
            <a:ext uri="{FF2B5EF4-FFF2-40B4-BE49-F238E27FC236}">
              <a16:creationId xmlns:a16="http://schemas.microsoft.com/office/drawing/2014/main" id="{33036288-2A87-47C6-8E3D-8EEA0ADB3BB5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7" name="Text Box 6942">
          <a:extLst>
            <a:ext uri="{FF2B5EF4-FFF2-40B4-BE49-F238E27FC236}">
              <a16:creationId xmlns:a16="http://schemas.microsoft.com/office/drawing/2014/main" id="{34718BB5-A045-4F68-B74B-65FBAB265726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8" name="Text Box 6942">
          <a:extLst>
            <a:ext uri="{FF2B5EF4-FFF2-40B4-BE49-F238E27FC236}">
              <a16:creationId xmlns:a16="http://schemas.microsoft.com/office/drawing/2014/main" id="{19F6C09E-A630-4B29-8C82-009C90589764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49" name="Text Box 6942">
          <a:extLst>
            <a:ext uri="{FF2B5EF4-FFF2-40B4-BE49-F238E27FC236}">
              <a16:creationId xmlns:a16="http://schemas.microsoft.com/office/drawing/2014/main" id="{0D21327C-F292-42C4-A357-9031FC843855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0" name="Text Box 6942">
          <a:extLst>
            <a:ext uri="{FF2B5EF4-FFF2-40B4-BE49-F238E27FC236}">
              <a16:creationId xmlns:a16="http://schemas.microsoft.com/office/drawing/2014/main" id="{20D33EE3-C8B2-4EED-8036-FC0AA79EA622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1" name="Text Box 6942">
          <a:extLst>
            <a:ext uri="{FF2B5EF4-FFF2-40B4-BE49-F238E27FC236}">
              <a16:creationId xmlns:a16="http://schemas.microsoft.com/office/drawing/2014/main" id="{BD42DF8D-5D88-451B-9F79-2DCCC41F348A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2" name="Text Box 6942">
          <a:extLst>
            <a:ext uri="{FF2B5EF4-FFF2-40B4-BE49-F238E27FC236}">
              <a16:creationId xmlns:a16="http://schemas.microsoft.com/office/drawing/2014/main" id="{CBFDA9A4-52C2-4845-AD69-724A0D67E243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3" name="Text Box 6942">
          <a:extLst>
            <a:ext uri="{FF2B5EF4-FFF2-40B4-BE49-F238E27FC236}">
              <a16:creationId xmlns:a16="http://schemas.microsoft.com/office/drawing/2014/main" id="{61B30B19-9AB0-44BE-8121-EEF9BC500866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4" name="Text Box 6942">
          <a:extLst>
            <a:ext uri="{FF2B5EF4-FFF2-40B4-BE49-F238E27FC236}">
              <a16:creationId xmlns:a16="http://schemas.microsoft.com/office/drawing/2014/main" id="{CC4A8F64-226E-4F34-B5AF-1503AAD7B7EB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437829</xdr:rowOff>
    </xdr:to>
    <xdr:sp macro="" textlink="">
      <xdr:nvSpPr>
        <xdr:cNvPr id="355" name="Text Box 6942">
          <a:extLst>
            <a:ext uri="{FF2B5EF4-FFF2-40B4-BE49-F238E27FC236}">
              <a16:creationId xmlns:a16="http://schemas.microsoft.com/office/drawing/2014/main" id="{ADA7363E-6850-4C94-993E-D016449E285E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428304</xdr:rowOff>
    </xdr:to>
    <xdr:sp macro="" textlink="">
      <xdr:nvSpPr>
        <xdr:cNvPr id="356" name="Text Box 6942">
          <a:extLst>
            <a:ext uri="{FF2B5EF4-FFF2-40B4-BE49-F238E27FC236}">
              <a16:creationId xmlns:a16="http://schemas.microsoft.com/office/drawing/2014/main" id="{D053D962-2FFA-4A1D-BEAD-02BA36B8F26C}"/>
            </a:ext>
          </a:extLst>
        </xdr:cNvPr>
        <xdr:cNvSpPr txBox="1">
          <a:spLocks noChangeArrowheads="1"/>
        </xdr:cNvSpPr>
      </xdr:nvSpPr>
      <xdr:spPr bwMode="auto">
        <a:xfrm>
          <a:off x="1323975" y="5938266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7" name="Text Box 6942">
          <a:extLst>
            <a:ext uri="{FF2B5EF4-FFF2-40B4-BE49-F238E27FC236}">
              <a16:creationId xmlns:a16="http://schemas.microsoft.com/office/drawing/2014/main" id="{E4F40349-9654-4A83-84FC-0153F0A7D548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8" name="Text Box 6942">
          <a:extLst>
            <a:ext uri="{FF2B5EF4-FFF2-40B4-BE49-F238E27FC236}">
              <a16:creationId xmlns:a16="http://schemas.microsoft.com/office/drawing/2014/main" id="{319E7E0A-0EC7-4B4E-8928-9F00784F2ACE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59" name="Text Box 6942">
          <a:extLst>
            <a:ext uri="{FF2B5EF4-FFF2-40B4-BE49-F238E27FC236}">
              <a16:creationId xmlns:a16="http://schemas.microsoft.com/office/drawing/2014/main" id="{1800A9FF-BF65-48BD-B838-EA8DAC4DA954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0" name="Text Box 6942">
          <a:extLst>
            <a:ext uri="{FF2B5EF4-FFF2-40B4-BE49-F238E27FC236}">
              <a16:creationId xmlns:a16="http://schemas.microsoft.com/office/drawing/2014/main" id="{10FDF9EE-9AD1-4EEE-BC61-2B5AEA49B1C1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1" name="Text Box 6942">
          <a:extLst>
            <a:ext uri="{FF2B5EF4-FFF2-40B4-BE49-F238E27FC236}">
              <a16:creationId xmlns:a16="http://schemas.microsoft.com/office/drawing/2014/main" id="{84CF49EF-5B2F-4878-AF01-9646C46694C0}"/>
            </a:ext>
          </a:extLst>
        </xdr:cNvPr>
        <xdr:cNvSpPr txBox="1">
          <a:spLocks noChangeArrowheads="1"/>
        </xdr:cNvSpPr>
      </xdr:nvSpPr>
      <xdr:spPr bwMode="auto">
        <a:xfrm>
          <a:off x="990600" y="5938266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2" name="Text Box 6942">
          <a:extLst>
            <a:ext uri="{FF2B5EF4-FFF2-40B4-BE49-F238E27FC236}">
              <a16:creationId xmlns:a16="http://schemas.microsoft.com/office/drawing/2014/main" id="{66C55E50-2E9E-4B86-A708-03DAC71D2E90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3" name="Text Box 6942">
          <a:extLst>
            <a:ext uri="{FF2B5EF4-FFF2-40B4-BE49-F238E27FC236}">
              <a16:creationId xmlns:a16="http://schemas.microsoft.com/office/drawing/2014/main" id="{9587648D-9BA5-4941-8107-01C16C73C51F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4" name="Text Box 6942">
          <a:extLst>
            <a:ext uri="{FF2B5EF4-FFF2-40B4-BE49-F238E27FC236}">
              <a16:creationId xmlns:a16="http://schemas.microsoft.com/office/drawing/2014/main" id="{D62C98EC-E1BA-464A-9439-12839E9B6EBA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5" name="Text Box 6942">
          <a:extLst>
            <a:ext uri="{FF2B5EF4-FFF2-40B4-BE49-F238E27FC236}">
              <a16:creationId xmlns:a16="http://schemas.microsoft.com/office/drawing/2014/main" id="{C5DFF18B-9009-4F25-A410-3B3751109E3F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6" name="Text Box 6942">
          <a:extLst>
            <a:ext uri="{FF2B5EF4-FFF2-40B4-BE49-F238E27FC236}">
              <a16:creationId xmlns:a16="http://schemas.microsoft.com/office/drawing/2014/main" id="{A8130D14-52B3-43AE-9C39-AE72C75EDD94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416056</xdr:rowOff>
    </xdr:to>
    <xdr:sp macro="" textlink="">
      <xdr:nvSpPr>
        <xdr:cNvPr id="367" name="Text Box 6942">
          <a:extLst>
            <a:ext uri="{FF2B5EF4-FFF2-40B4-BE49-F238E27FC236}">
              <a16:creationId xmlns:a16="http://schemas.microsoft.com/office/drawing/2014/main" id="{A669457B-47C6-4787-AC38-27302E3239B7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406531</xdr:rowOff>
    </xdr:to>
    <xdr:sp macro="" textlink="">
      <xdr:nvSpPr>
        <xdr:cNvPr id="368" name="Text Box 6942">
          <a:extLst>
            <a:ext uri="{FF2B5EF4-FFF2-40B4-BE49-F238E27FC236}">
              <a16:creationId xmlns:a16="http://schemas.microsoft.com/office/drawing/2014/main" id="{2431786E-EBCC-47B9-9533-003A721E94F2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69" name="Text Box 6942">
          <a:extLst>
            <a:ext uri="{FF2B5EF4-FFF2-40B4-BE49-F238E27FC236}">
              <a16:creationId xmlns:a16="http://schemas.microsoft.com/office/drawing/2014/main" id="{708F5E8D-4EC5-4618-91EF-20AF9D40FC0E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0" name="Text Box 6942">
          <a:extLst>
            <a:ext uri="{FF2B5EF4-FFF2-40B4-BE49-F238E27FC236}">
              <a16:creationId xmlns:a16="http://schemas.microsoft.com/office/drawing/2014/main" id="{3A0F712D-DF80-45CD-98AA-2FF366980CEA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1" name="Text Box 6942">
          <a:extLst>
            <a:ext uri="{FF2B5EF4-FFF2-40B4-BE49-F238E27FC236}">
              <a16:creationId xmlns:a16="http://schemas.microsoft.com/office/drawing/2014/main" id="{5B718F20-8CF0-4A78-B01D-9080400D9A5E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2" name="Text Box 6942">
          <a:extLst>
            <a:ext uri="{FF2B5EF4-FFF2-40B4-BE49-F238E27FC236}">
              <a16:creationId xmlns:a16="http://schemas.microsoft.com/office/drawing/2014/main" id="{727FB16C-58AA-44BE-A78D-D9C294932AB4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3" name="Text Box 6942">
          <a:extLst>
            <a:ext uri="{FF2B5EF4-FFF2-40B4-BE49-F238E27FC236}">
              <a16:creationId xmlns:a16="http://schemas.microsoft.com/office/drawing/2014/main" id="{781C9C9A-486F-4BFC-8F78-C0D65AE737FB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4" name="Text Box 6942">
          <a:extLst>
            <a:ext uri="{FF2B5EF4-FFF2-40B4-BE49-F238E27FC236}">
              <a16:creationId xmlns:a16="http://schemas.microsoft.com/office/drawing/2014/main" id="{367589F0-EF9B-4C99-843C-BC461506FD1C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5" name="Text Box 6942">
          <a:extLst>
            <a:ext uri="{FF2B5EF4-FFF2-40B4-BE49-F238E27FC236}">
              <a16:creationId xmlns:a16="http://schemas.microsoft.com/office/drawing/2014/main" id="{544EAB3E-C4C9-4095-BD91-FA7D3645CE0E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6" name="Text Box 6942">
          <a:extLst>
            <a:ext uri="{FF2B5EF4-FFF2-40B4-BE49-F238E27FC236}">
              <a16:creationId xmlns:a16="http://schemas.microsoft.com/office/drawing/2014/main" id="{C5DDD4A9-D1C7-4E75-A513-B03E96A19C46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7" name="Text Box 6942">
          <a:extLst>
            <a:ext uri="{FF2B5EF4-FFF2-40B4-BE49-F238E27FC236}">
              <a16:creationId xmlns:a16="http://schemas.microsoft.com/office/drawing/2014/main" id="{0AD7DC04-EF34-4F65-AEEF-1EB22F30907C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78" name="Text Box 6942">
          <a:extLst>
            <a:ext uri="{FF2B5EF4-FFF2-40B4-BE49-F238E27FC236}">
              <a16:creationId xmlns:a16="http://schemas.microsoft.com/office/drawing/2014/main" id="{0B63D87F-C6E2-4756-8D0E-C9B60474F0EA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416056</xdr:rowOff>
    </xdr:to>
    <xdr:sp macro="" textlink="">
      <xdr:nvSpPr>
        <xdr:cNvPr id="379" name="Text Box 6942">
          <a:extLst>
            <a:ext uri="{FF2B5EF4-FFF2-40B4-BE49-F238E27FC236}">
              <a16:creationId xmlns:a16="http://schemas.microsoft.com/office/drawing/2014/main" id="{D84D1DB8-C8DF-4B3B-9A13-1CD02D321BB8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8</xdr:row>
      <xdr:rowOff>0</xdr:rowOff>
    </xdr:from>
    <xdr:to>
      <xdr:col>2</xdr:col>
      <xdr:colOff>419100</xdr:colOff>
      <xdr:row>8</xdr:row>
      <xdr:rowOff>406531</xdr:rowOff>
    </xdr:to>
    <xdr:sp macro="" textlink="">
      <xdr:nvSpPr>
        <xdr:cNvPr id="380" name="Text Box 6942">
          <a:extLst>
            <a:ext uri="{FF2B5EF4-FFF2-40B4-BE49-F238E27FC236}">
              <a16:creationId xmlns:a16="http://schemas.microsoft.com/office/drawing/2014/main" id="{4948666C-4FA6-485A-9BC6-CA4C79E9AD91}"/>
            </a:ext>
          </a:extLst>
        </xdr:cNvPr>
        <xdr:cNvSpPr txBox="1">
          <a:spLocks noChangeArrowheads="1"/>
        </xdr:cNvSpPr>
      </xdr:nvSpPr>
      <xdr:spPr bwMode="auto">
        <a:xfrm>
          <a:off x="1323975" y="5965698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1" name="Text Box 6942">
          <a:extLst>
            <a:ext uri="{FF2B5EF4-FFF2-40B4-BE49-F238E27FC236}">
              <a16:creationId xmlns:a16="http://schemas.microsoft.com/office/drawing/2014/main" id="{3DEB3D69-2BBB-4ADA-932B-95394905CA95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2" name="Text Box 6942">
          <a:extLst>
            <a:ext uri="{FF2B5EF4-FFF2-40B4-BE49-F238E27FC236}">
              <a16:creationId xmlns:a16="http://schemas.microsoft.com/office/drawing/2014/main" id="{BDF83E3F-D75A-40DC-AAA7-39CFD5A3914E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3" name="Text Box 6942">
          <a:extLst>
            <a:ext uri="{FF2B5EF4-FFF2-40B4-BE49-F238E27FC236}">
              <a16:creationId xmlns:a16="http://schemas.microsoft.com/office/drawing/2014/main" id="{F2493D25-D6CB-4BB7-A8EB-AE1CA491EE8E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4" name="Text Box 6942">
          <a:extLst>
            <a:ext uri="{FF2B5EF4-FFF2-40B4-BE49-F238E27FC236}">
              <a16:creationId xmlns:a16="http://schemas.microsoft.com/office/drawing/2014/main" id="{C722AB61-2CAC-46AA-92AA-C1130C9725B0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5" name="Text Box 6942">
          <a:extLst>
            <a:ext uri="{FF2B5EF4-FFF2-40B4-BE49-F238E27FC236}">
              <a16:creationId xmlns:a16="http://schemas.microsoft.com/office/drawing/2014/main" id="{7EEEE586-431A-4F86-9E7E-76346927A936}"/>
            </a:ext>
          </a:extLst>
        </xdr:cNvPr>
        <xdr:cNvSpPr txBox="1">
          <a:spLocks noChangeArrowheads="1"/>
        </xdr:cNvSpPr>
      </xdr:nvSpPr>
      <xdr:spPr bwMode="auto">
        <a:xfrm>
          <a:off x="990600" y="59656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6" name="Text Box 6942">
          <a:extLst>
            <a:ext uri="{FF2B5EF4-FFF2-40B4-BE49-F238E27FC236}">
              <a16:creationId xmlns:a16="http://schemas.microsoft.com/office/drawing/2014/main" id="{492509B7-F3D0-4BEE-A25B-153B60B615A7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7" name="Text Box 6942">
          <a:extLst>
            <a:ext uri="{FF2B5EF4-FFF2-40B4-BE49-F238E27FC236}">
              <a16:creationId xmlns:a16="http://schemas.microsoft.com/office/drawing/2014/main" id="{E62C7117-9D9C-4E81-B718-C90B99170F20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8" name="Text Box 6942">
          <a:extLst>
            <a:ext uri="{FF2B5EF4-FFF2-40B4-BE49-F238E27FC236}">
              <a16:creationId xmlns:a16="http://schemas.microsoft.com/office/drawing/2014/main" id="{49A9A03C-16DE-45F7-B784-98DDA8A42294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89" name="Text Box 6942">
          <a:extLst>
            <a:ext uri="{FF2B5EF4-FFF2-40B4-BE49-F238E27FC236}">
              <a16:creationId xmlns:a16="http://schemas.microsoft.com/office/drawing/2014/main" id="{63AF5516-5692-4B0D-8750-37253F3ECD14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0" name="Text Box 6942">
          <a:extLst>
            <a:ext uri="{FF2B5EF4-FFF2-40B4-BE49-F238E27FC236}">
              <a16:creationId xmlns:a16="http://schemas.microsoft.com/office/drawing/2014/main" id="{5A9C334E-9FF1-41D0-BE55-FBB24D556ADB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3" name="Text Box 6942">
          <a:extLst>
            <a:ext uri="{FF2B5EF4-FFF2-40B4-BE49-F238E27FC236}">
              <a16:creationId xmlns:a16="http://schemas.microsoft.com/office/drawing/2014/main" id="{05BFE305-834A-4E64-888E-E3F0F1454307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4" name="Text Box 6942">
          <a:extLst>
            <a:ext uri="{FF2B5EF4-FFF2-40B4-BE49-F238E27FC236}">
              <a16:creationId xmlns:a16="http://schemas.microsoft.com/office/drawing/2014/main" id="{E63AB82F-BF57-4AAE-BC34-A0EC2308A5BE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5" name="Text Box 6942">
          <a:extLst>
            <a:ext uri="{FF2B5EF4-FFF2-40B4-BE49-F238E27FC236}">
              <a16:creationId xmlns:a16="http://schemas.microsoft.com/office/drawing/2014/main" id="{590D5E65-4FFD-47C2-AE46-F5F5010DEB41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6" name="Text Box 6942">
          <a:extLst>
            <a:ext uri="{FF2B5EF4-FFF2-40B4-BE49-F238E27FC236}">
              <a16:creationId xmlns:a16="http://schemas.microsoft.com/office/drawing/2014/main" id="{9EBC991F-AE13-41C8-9391-1EA599289CCC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7" name="Text Box 6942">
          <a:extLst>
            <a:ext uri="{FF2B5EF4-FFF2-40B4-BE49-F238E27FC236}">
              <a16:creationId xmlns:a16="http://schemas.microsoft.com/office/drawing/2014/main" id="{AFF975A0-6904-418F-84DE-BA409CF7706F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8" name="Text Box 6942">
          <a:extLst>
            <a:ext uri="{FF2B5EF4-FFF2-40B4-BE49-F238E27FC236}">
              <a16:creationId xmlns:a16="http://schemas.microsoft.com/office/drawing/2014/main" id="{8CA65FE7-D65E-4120-8B6D-9410292B354E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399" name="Text Box 6942">
          <a:extLst>
            <a:ext uri="{FF2B5EF4-FFF2-40B4-BE49-F238E27FC236}">
              <a16:creationId xmlns:a16="http://schemas.microsoft.com/office/drawing/2014/main" id="{4AB91FA2-C8C4-48BE-99F2-317B96396F87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0" name="Text Box 6942">
          <a:extLst>
            <a:ext uri="{FF2B5EF4-FFF2-40B4-BE49-F238E27FC236}">
              <a16:creationId xmlns:a16="http://schemas.microsoft.com/office/drawing/2014/main" id="{12E61D13-70A4-4E98-9A4D-CD2C0AE1628F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1" name="Text Box 6942">
          <a:extLst>
            <a:ext uri="{FF2B5EF4-FFF2-40B4-BE49-F238E27FC236}">
              <a16:creationId xmlns:a16="http://schemas.microsoft.com/office/drawing/2014/main" id="{A04216C9-1F35-451E-A1EF-9AA367CA7FA6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2" name="Text Box 6942">
          <a:extLst>
            <a:ext uri="{FF2B5EF4-FFF2-40B4-BE49-F238E27FC236}">
              <a16:creationId xmlns:a16="http://schemas.microsoft.com/office/drawing/2014/main" id="{DFA72598-C54C-46B9-86D4-B5EA523A9E8B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5" name="Text Box 6942">
          <a:extLst>
            <a:ext uri="{FF2B5EF4-FFF2-40B4-BE49-F238E27FC236}">
              <a16:creationId xmlns:a16="http://schemas.microsoft.com/office/drawing/2014/main" id="{7D67FF03-9B75-4C5B-A6E8-6754605582AD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6" name="Text Box 6942">
          <a:extLst>
            <a:ext uri="{FF2B5EF4-FFF2-40B4-BE49-F238E27FC236}">
              <a16:creationId xmlns:a16="http://schemas.microsoft.com/office/drawing/2014/main" id="{6A0D0552-FF14-4D49-8156-8E5D0590AE32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7" name="Text Box 6942">
          <a:extLst>
            <a:ext uri="{FF2B5EF4-FFF2-40B4-BE49-F238E27FC236}">
              <a16:creationId xmlns:a16="http://schemas.microsoft.com/office/drawing/2014/main" id="{9001ADE7-B3F8-4E4A-8548-CCBAA8E0FA0B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8" name="Text Box 6942">
          <a:extLst>
            <a:ext uri="{FF2B5EF4-FFF2-40B4-BE49-F238E27FC236}">
              <a16:creationId xmlns:a16="http://schemas.microsoft.com/office/drawing/2014/main" id="{E30713C1-1267-47D2-82CB-2206B7DB8B94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09" name="Text Box 6942">
          <a:extLst>
            <a:ext uri="{FF2B5EF4-FFF2-40B4-BE49-F238E27FC236}">
              <a16:creationId xmlns:a16="http://schemas.microsoft.com/office/drawing/2014/main" id="{A41E8DF9-7B51-4DD2-9A7F-FDE5B58F915F}"/>
            </a:ext>
          </a:extLst>
        </xdr:cNvPr>
        <xdr:cNvSpPr txBox="1">
          <a:spLocks noChangeArrowheads="1"/>
        </xdr:cNvSpPr>
      </xdr:nvSpPr>
      <xdr:spPr bwMode="auto">
        <a:xfrm>
          <a:off x="990600" y="4539234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0" name="Text Box 6942">
          <a:extLst>
            <a:ext uri="{FF2B5EF4-FFF2-40B4-BE49-F238E27FC236}">
              <a16:creationId xmlns:a16="http://schemas.microsoft.com/office/drawing/2014/main" id="{44294553-9C9A-4A92-AEB4-9362424C995B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1" name="Text Box 6942">
          <a:extLst>
            <a:ext uri="{FF2B5EF4-FFF2-40B4-BE49-F238E27FC236}">
              <a16:creationId xmlns:a16="http://schemas.microsoft.com/office/drawing/2014/main" id="{B7BD2307-2347-4374-B61A-CB9A8597FDE0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2" name="Text Box 6942">
          <a:extLst>
            <a:ext uri="{FF2B5EF4-FFF2-40B4-BE49-F238E27FC236}">
              <a16:creationId xmlns:a16="http://schemas.microsoft.com/office/drawing/2014/main" id="{C76DF660-5CF2-447A-91EA-94DAB570A788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3" name="Text Box 6942">
          <a:extLst>
            <a:ext uri="{FF2B5EF4-FFF2-40B4-BE49-F238E27FC236}">
              <a16:creationId xmlns:a16="http://schemas.microsoft.com/office/drawing/2014/main" id="{F966D731-A8E7-457D-AC48-F7D4566CD870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4" name="Text Box 6942">
          <a:extLst>
            <a:ext uri="{FF2B5EF4-FFF2-40B4-BE49-F238E27FC236}">
              <a16:creationId xmlns:a16="http://schemas.microsoft.com/office/drawing/2014/main" id="{F4E589D8-C65D-4F18-92ED-2B194C88D900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7" name="Text Box 6942">
          <a:extLst>
            <a:ext uri="{FF2B5EF4-FFF2-40B4-BE49-F238E27FC236}">
              <a16:creationId xmlns:a16="http://schemas.microsoft.com/office/drawing/2014/main" id="{661A742C-D556-4838-8F01-91434A2FE428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8" name="Text Box 6942">
          <a:extLst>
            <a:ext uri="{FF2B5EF4-FFF2-40B4-BE49-F238E27FC236}">
              <a16:creationId xmlns:a16="http://schemas.microsoft.com/office/drawing/2014/main" id="{268C5F8E-9C58-43CC-AD47-0CC90156B3FE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19" name="Text Box 6942">
          <a:extLst>
            <a:ext uri="{FF2B5EF4-FFF2-40B4-BE49-F238E27FC236}">
              <a16:creationId xmlns:a16="http://schemas.microsoft.com/office/drawing/2014/main" id="{A187D7DC-68E8-4D33-9128-623D8AD074FE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0" name="Text Box 6942">
          <a:extLst>
            <a:ext uri="{FF2B5EF4-FFF2-40B4-BE49-F238E27FC236}">
              <a16:creationId xmlns:a16="http://schemas.microsoft.com/office/drawing/2014/main" id="{2448D202-5A71-4882-99AA-C90B48A704C8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1" name="Text Box 6942">
          <a:extLst>
            <a:ext uri="{FF2B5EF4-FFF2-40B4-BE49-F238E27FC236}">
              <a16:creationId xmlns:a16="http://schemas.microsoft.com/office/drawing/2014/main" id="{00AF8CB4-2C40-4E1D-AF99-A44ACD92F10F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2" name="Text Box 6942">
          <a:extLst>
            <a:ext uri="{FF2B5EF4-FFF2-40B4-BE49-F238E27FC236}">
              <a16:creationId xmlns:a16="http://schemas.microsoft.com/office/drawing/2014/main" id="{4180E1C6-D382-46C0-B53B-F51D45C503BB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3" name="Text Box 6942">
          <a:extLst>
            <a:ext uri="{FF2B5EF4-FFF2-40B4-BE49-F238E27FC236}">
              <a16:creationId xmlns:a16="http://schemas.microsoft.com/office/drawing/2014/main" id="{71A1D07C-D335-4E5A-AEA3-0AACFC9A7FC7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4" name="Text Box 6942">
          <a:extLst>
            <a:ext uri="{FF2B5EF4-FFF2-40B4-BE49-F238E27FC236}">
              <a16:creationId xmlns:a16="http://schemas.microsoft.com/office/drawing/2014/main" id="{D1640C6D-DA69-450C-9D53-D7F1ECE541AE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5" name="Text Box 6942">
          <a:extLst>
            <a:ext uri="{FF2B5EF4-FFF2-40B4-BE49-F238E27FC236}">
              <a16:creationId xmlns:a16="http://schemas.microsoft.com/office/drawing/2014/main" id="{CE51FD09-4D59-4F53-A3FE-FE78E6B9EA0E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6" name="Text Box 6942">
          <a:extLst>
            <a:ext uri="{FF2B5EF4-FFF2-40B4-BE49-F238E27FC236}">
              <a16:creationId xmlns:a16="http://schemas.microsoft.com/office/drawing/2014/main" id="{E1685E4E-4B90-40D1-8903-9A7287C52320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29" name="Text Box 6942">
          <a:extLst>
            <a:ext uri="{FF2B5EF4-FFF2-40B4-BE49-F238E27FC236}">
              <a16:creationId xmlns:a16="http://schemas.microsoft.com/office/drawing/2014/main" id="{E8628877-26D1-42F4-A796-3E967B8A15B9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104775</xdr:colOff>
      <xdr:row>8</xdr:row>
      <xdr:rowOff>293370</xdr:rowOff>
    </xdr:to>
    <xdr:sp macro="" textlink="">
      <xdr:nvSpPr>
        <xdr:cNvPr id="430" name="Text Box 6942">
          <a:extLst>
            <a:ext uri="{FF2B5EF4-FFF2-40B4-BE49-F238E27FC236}">
              <a16:creationId xmlns:a16="http://schemas.microsoft.com/office/drawing/2014/main" id="{470F764C-99C5-48BD-9A4B-E2F1C6CA2EA9}"/>
            </a:ext>
          </a:extLst>
        </xdr:cNvPr>
        <xdr:cNvSpPr txBox="1">
          <a:spLocks noChangeArrowheads="1"/>
        </xdr:cNvSpPr>
      </xdr:nvSpPr>
      <xdr:spPr bwMode="auto">
        <a:xfrm>
          <a:off x="990600" y="459409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3667125</xdr:colOff>
      <xdr:row>8</xdr:row>
      <xdr:rowOff>0</xdr:rowOff>
    </xdr:from>
    <xdr:to>
      <xdr:col>10</xdr:col>
      <xdr:colOff>89947</xdr:colOff>
      <xdr:row>8</xdr:row>
      <xdr:rowOff>647072</xdr:rowOff>
    </xdr:to>
    <xdr:sp macro="" textlink="">
      <xdr:nvSpPr>
        <xdr:cNvPr id="434" name="Text Box 6942">
          <a:extLst>
            <a:ext uri="{FF2B5EF4-FFF2-40B4-BE49-F238E27FC236}">
              <a16:creationId xmlns:a16="http://schemas.microsoft.com/office/drawing/2014/main" id="{72AC1E51-0460-4CC0-9E80-E32CB50D8BA7}"/>
            </a:ext>
          </a:extLst>
        </xdr:cNvPr>
        <xdr:cNvSpPr txBox="1">
          <a:spLocks noChangeArrowheads="1"/>
        </xdr:cNvSpPr>
      </xdr:nvSpPr>
      <xdr:spPr bwMode="auto">
        <a:xfrm>
          <a:off x="4208145" y="50888265"/>
          <a:ext cx="94796" cy="640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3667125</xdr:colOff>
      <xdr:row>8</xdr:row>
      <xdr:rowOff>0</xdr:rowOff>
    </xdr:from>
    <xdr:to>
      <xdr:col>10</xdr:col>
      <xdr:colOff>89947</xdr:colOff>
      <xdr:row>8</xdr:row>
      <xdr:rowOff>647072</xdr:rowOff>
    </xdr:to>
    <xdr:sp macro="" textlink="">
      <xdr:nvSpPr>
        <xdr:cNvPr id="435" name="Text Box 6942">
          <a:extLst>
            <a:ext uri="{FF2B5EF4-FFF2-40B4-BE49-F238E27FC236}">
              <a16:creationId xmlns:a16="http://schemas.microsoft.com/office/drawing/2014/main" id="{E57C6CF7-D0B9-4975-BF82-4158B546EBE5}"/>
            </a:ext>
          </a:extLst>
        </xdr:cNvPr>
        <xdr:cNvSpPr txBox="1">
          <a:spLocks noChangeArrowheads="1"/>
        </xdr:cNvSpPr>
      </xdr:nvSpPr>
      <xdr:spPr bwMode="auto">
        <a:xfrm>
          <a:off x="4208145" y="50888265"/>
          <a:ext cx="94796" cy="640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03" name="Text Box 6942">
          <a:extLst>
            <a:ext uri="{FF2B5EF4-FFF2-40B4-BE49-F238E27FC236}">
              <a16:creationId xmlns:a16="http://schemas.microsoft.com/office/drawing/2014/main" id="{1A306C96-5844-44BC-A2D4-1D72A6983C6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04" name="Text Box 6942">
          <a:extLst>
            <a:ext uri="{FF2B5EF4-FFF2-40B4-BE49-F238E27FC236}">
              <a16:creationId xmlns:a16="http://schemas.microsoft.com/office/drawing/2014/main" id="{0E46D871-0FB9-4069-AD8E-B8F7AFD76FF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15" name="Text Box 6942">
          <a:extLst>
            <a:ext uri="{FF2B5EF4-FFF2-40B4-BE49-F238E27FC236}">
              <a16:creationId xmlns:a16="http://schemas.microsoft.com/office/drawing/2014/main" id="{DD2F64EC-AC24-423B-8A39-B8F8CE2F4E3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16" name="Text Box 6942">
          <a:extLst>
            <a:ext uri="{FF2B5EF4-FFF2-40B4-BE49-F238E27FC236}">
              <a16:creationId xmlns:a16="http://schemas.microsoft.com/office/drawing/2014/main" id="{B92A23F6-C689-4555-8D93-4FB5076990C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408487</xdr:rowOff>
    </xdr:to>
    <xdr:sp macro="" textlink="">
      <xdr:nvSpPr>
        <xdr:cNvPr id="427" name="Text Box 6942">
          <a:extLst>
            <a:ext uri="{FF2B5EF4-FFF2-40B4-BE49-F238E27FC236}">
              <a16:creationId xmlns:a16="http://schemas.microsoft.com/office/drawing/2014/main" id="{C6A3BCD1-1C33-43D7-8B75-B1CEA748A1B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5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428" name="Text Box 6942">
          <a:extLst>
            <a:ext uri="{FF2B5EF4-FFF2-40B4-BE49-F238E27FC236}">
              <a16:creationId xmlns:a16="http://schemas.microsoft.com/office/drawing/2014/main" id="{1C9DCD1D-E193-4F9F-B230-8FDBE4DB5180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432" name="Text Box 6942">
          <a:extLst>
            <a:ext uri="{FF2B5EF4-FFF2-40B4-BE49-F238E27FC236}">
              <a16:creationId xmlns:a16="http://schemas.microsoft.com/office/drawing/2014/main" id="{147A34F0-70A3-4D1A-AE0D-493D1A626BA3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33" name="Text Box 6942">
          <a:extLst>
            <a:ext uri="{FF2B5EF4-FFF2-40B4-BE49-F238E27FC236}">
              <a16:creationId xmlns:a16="http://schemas.microsoft.com/office/drawing/2014/main" id="{FFABAFD2-F4A5-4387-A613-46B6CF26B67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36" name="Text Box 6942">
          <a:extLst>
            <a:ext uri="{FF2B5EF4-FFF2-40B4-BE49-F238E27FC236}">
              <a16:creationId xmlns:a16="http://schemas.microsoft.com/office/drawing/2014/main" id="{82C1ACA4-B441-4C56-B769-4D7C6EAD951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37" name="Text Box 6942">
          <a:extLst>
            <a:ext uri="{FF2B5EF4-FFF2-40B4-BE49-F238E27FC236}">
              <a16:creationId xmlns:a16="http://schemas.microsoft.com/office/drawing/2014/main" id="{6D5A6BAB-A647-41E0-8F01-5AB819A5D6A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38" name="Text Box 6942">
          <a:extLst>
            <a:ext uri="{FF2B5EF4-FFF2-40B4-BE49-F238E27FC236}">
              <a16:creationId xmlns:a16="http://schemas.microsoft.com/office/drawing/2014/main" id="{6009B7E6-0871-4694-8DE2-5217856DE9D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39" name="Text Box 6942">
          <a:extLst>
            <a:ext uri="{FF2B5EF4-FFF2-40B4-BE49-F238E27FC236}">
              <a16:creationId xmlns:a16="http://schemas.microsoft.com/office/drawing/2014/main" id="{A51A4115-8E8E-4F6B-9C1C-8E2D9FE84C0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0" name="Text Box 6942">
          <a:extLst>
            <a:ext uri="{FF2B5EF4-FFF2-40B4-BE49-F238E27FC236}">
              <a16:creationId xmlns:a16="http://schemas.microsoft.com/office/drawing/2014/main" id="{B96EE754-642E-47FE-A4A2-3C048E2042F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1" name="Text Box 6942">
          <a:extLst>
            <a:ext uri="{FF2B5EF4-FFF2-40B4-BE49-F238E27FC236}">
              <a16:creationId xmlns:a16="http://schemas.microsoft.com/office/drawing/2014/main" id="{57E17F3A-F3B7-4D70-BB05-4C9FD8F47BB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2" name="Text Box 6942">
          <a:extLst>
            <a:ext uri="{FF2B5EF4-FFF2-40B4-BE49-F238E27FC236}">
              <a16:creationId xmlns:a16="http://schemas.microsoft.com/office/drawing/2014/main" id="{CBAE929F-7611-4A7E-940A-BBEA5F55BEA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3" name="Text Box 6942">
          <a:extLst>
            <a:ext uri="{FF2B5EF4-FFF2-40B4-BE49-F238E27FC236}">
              <a16:creationId xmlns:a16="http://schemas.microsoft.com/office/drawing/2014/main" id="{EFF57129-A3C9-417E-BAA9-D0A607207B5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4" name="Text Box 6942">
          <a:extLst>
            <a:ext uri="{FF2B5EF4-FFF2-40B4-BE49-F238E27FC236}">
              <a16:creationId xmlns:a16="http://schemas.microsoft.com/office/drawing/2014/main" id="{012DC201-9D62-4995-958E-8397C6F27DF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445" name="Text Box 6942">
          <a:extLst>
            <a:ext uri="{FF2B5EF4-FFF2-40B4-BE49-F238E27FC236}">
              <a16:creationId xmlns:a16="http://schemas.microsoft.com/office/drawing/2014/main" id="{295A0720-F2C4-4F6E-9602-B631DCE005B3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446" name="Text Box 6942">
          <a:extLst>
            <a:ext uri="{FF2B5EF4-FFF2-40B4-BE49-F238E27FC236}">
              <a16:creationId xmlns:a16="http://schemas.microsoft.com/office/drawing/2014/main" id="{8E0AC4A7-6F66-476F-AF89-668DD49C0A7C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7" name="Text Box 6942">
          <a:extLst>
            <a:ext uri="{FF2B5EF4-FFF2-40B4-BE49-F238E27FC236}">
              <a16:creationId xmlns:a16="http://schemas.microsoft.com/office/drawing/2014/main" id="{9EDA69F4-D340-4F2B-B049-F27E3882F9A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8" name="Text Box 6942">
          <a:extLst>
            <a:ext uri="{FF2B5EF4-FFF2-40B4-BE49-F238E27FC236}">
              <a16:creationId xmlns:a16="http://schemas.microsoft.com/office/drawing/2014/main" id="{419F4B98-FA9F-4794-974B-158EB7700E1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49" name="Text Box 6942">
          <a:extLst>
            <a:ext uri="{FF2B5EF4-FFF2-40B4-BE49-F238E27FC236}">
              <a16:creationId xmlns:a16="http://schemas.microsoft.com/office/drawing/2014/main" id="{1C42561C-6E08-4997-AA49-E2505A1FC24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50" name="Text Box 6942">
          <a:extLst>
            <a:ext uri="{FF2B5EF4-FFF2-40B4-BE49-F238E27FC236}">
              <a16:creationId xmlns:a16="http://schemas.microsoft.com/office/drawing/2014/main" id="{084F1CF3-2EFB-4C57-9C28-C82AF67B951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51" name="Text Box 6942">
          <a:extLst>
            <a:ext uri="{FF2B5EF4-FFF2-40B4-BE49-F238E27FC236}">
              <a16:creationId xmlns:a16="http://schemas.microsoft.com/office/drawing/2014/main" id="{F7675841-7858-4BD3-BA9F-BB0F284FBE6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52" name="Text Box 6942">
          <a:extLst>
            <a:ext uri="{FF2B5EF4-FFF2-40B4-BE49-F238E27FC236}">
              <a16:creationId xmlns:a16="http://schemas.microsoft.com/office/drawing/2014/main" id="{2262815F-3A99-4C0D-824B-7234C612AE5C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53" name="Text Box 6942">
          <a:extLst>
            <a:ext uri="{FF2B5EF4-FFF2-40B4-BE49-F238E27FC236}">
              <a16:creationId xmlns:a16="http://schemas.microsoft.com/office/drawing/2014/main" id="{FC600D50-253E-473D-8981-16E3DC7E002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54" name="Text Box 6942">
          <a:extLst>
            <a:ext uri="{FF2B5EF4-FFF2-40B4-BE49-F238E27FC236}">
              <a16:creationId xmlns:a16="http://schemas.microsoft.com/office/drawing/2014/main" id="{9660332F-60BC-4804-A2AB-B7BED991661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55" name="Text Box 6942">
          <a:extLst>
            <a:ext uri="{FF2B5EF4-FFF2-40B4-BE49-F238E27FC236}">
              <a16:creationId xmlns:a16="http://schemas.microsoft.com/office/drawing/2014/main" id="{6B105255-000C-4513-913A-B7F9ED5B89AB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56" name="Text Box 6942">
          <a:extLst>
            <a:ext uri="{FF2B5EF4-FFF2-40B4-BE49-F238E27FC236}">
              <a16:creationId xmlns:a16="http://schemas.microsoft.com/office/drawing/2014/main" id="{DE9EFED8-B299-4155-8CFE-FDEE881EA5A3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457" name="Text Box 6942">
          <a:extLst>
            <a:ext uri="{FF2B5EF4-FFF2-40B4-BE49-F238E27FC236}">
              <a16:creationId xmlns:a16="http://schemas.microsoft.com/office/drawing/2014/main" id="{CE2B8FA5-A8C6-48FB-BEAD-66349A557CCB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458" name="Text Box 6942">
          <a:extLst>
            <a:ext uri="{FF2B5EF4-FFF2-40B4-BE49-F238E27FC236}">
              <a16:creationId xmlns:a16="http://schemas.microsoft.com/office/drawing/2014/main" id="{7EED6400-50CA-4BCD-BF03-0FC8B67AE22C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59" name="Text Box 6942">
          <a:extLst>
            <a:ext uri="{FF2B5EF4-FFF2-40B4-BE49-F238E27FC236}">
              <a16:creationId xmlns:a16="http://schemas.microsoft.com/office/drawing/2014/main" id="{8D8E333A-B0DA-4B15-8A29-359152668B8C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0" name="Text Box 6942">
          <a:extLst>
            <a:ext uri="{FF2B5EF4-FFF2-40B4-BE49-F238E27FC236}">
              <a16:creationId xmlns:a16="http://schemas.microsoft.com/office/drawing/2014/main" id="{9B66547F-41B2-4809-9292-1919158132A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1" name="Text Box 6942">
          <a:extLst>
            <a:ext uri="{FF2B5EF4-FFF2-40B4-BE49-F238E27FC236}">
              <a16:creationId xmlns:a16="http://schemas.microsoft.com/office/drawing/2014/main" id="{C9530B8D-3EF1-4BE0-AAD5-7EE25A66C37F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2" name="Text Box 6942">
          <a:extLst>
            <a:ext uri="{FF2B5EF4-FFF2-40B4-BE49-F238E27FC236}">
              <a16:creationId xmlns:a16="http://schemas.microsoft.com/office/drawing/2014/main" id="{F5157922-2C23-4371-97A9-AE6BCD644555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3" name="Text Box 6942">
          <a:extLst>
            <a:ext uri="{FF2B5EF4-FFF2-40B4-BE49-F238E27FC236}">
              <a16:creationId xmlns:a16="http://schemas.microsoft.com/office/drawing/2014/main" id="{3877EE49-2E43-4700-AC5C-57899DADD183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4" name="Text Box 6942">
          <a:extLst>
            <a:ext uri="{FF2B5EF4-FFF2-40B4-BE49-F238E27FC236}">
              <a16:creationId xmlns:a16="http://schemas.microsoft.com/office/drawing/2014/main" id="{99ED7B80-C3C0-4281-B02F-9A215D69B0F1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5" name="Text Box 6942">
          <a:extLst>
            <a:ext uri="{FF2B5EF4-FFF2-40B4-BE49-F238E27FC236}">
              <a16:creationId xmlns:a16="http://schemas.microsoft.com/office/drawing/2014/main" id="{B0056359-EEA7-4547-B8BD-B2B9E03EF2B6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6" name="Text Box 6942">
          <a:extLst>
            <a:ext uri="{FF2B5EF4-FFF2-40B4-BE49-F238E27FC236}">
              <a16:creationId xmlns:a16="http://schemas.microsoft.com/office/drawing/2014/main" id="{5D69DE1C-8693-4FEE-AC85-9AB9B297D864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7" name="Text Box 6942">
          <a:extLst>
            <a:ext uri="{FF2B5EF4-FFF2-40B4-BE49-F238E27FC236}">
              <a16:creationId xmlns:a16="http://schemas.microsoft.com/office/drawing/2014/main" id="{E2AFCFF3-F55A-4D09-8000-DC4A2DDF1008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68" name="Text Box 6942">
          <a:extLst>
            <a:ext uri="{FF2B5EF4-FFF2-40B4-BE49-F238E27FC236}">
              <a16:creationId xmlns:a16="http://schemas.microsoft.com/office/drawing/2014/main" id="{94850BAB-4663-4E0E-939E-736A8060A0F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469" name="Text Box 6942">
          <a:extLst>
            <a:ext uri="{FF2B5EF4-FFF2-40B4-BE49-F238E27FC236}">
              <a16:creationId xmlns:a16="http://schemas.microsoft.com/office/drawing/2014/main" id="{C3CBD783-1412-4532-B525-BA7EC4FB17E3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470" name="Text Box 6942">
          <a:extLst>
            <a:ext uri="{FF2B5EF4-FFF2-40B4-BE49-F238E27FC236}">
              <a16:creationId xmlns:a16="http://schemas.microsoft.com/office/drawing/2014/main" id="{CD43C731-E4CF-481D-9917-5CEE6AA08682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71" name="Text Box 6942">
          <a:extLst>
            <a:ext uri="{FF2B5EF4-FFF2-40B4-BE49-F238E27FC236}">
              <a16:creationId xmlns:a16="http://schemas.microsoft.com/office/drawing/2014/main" id="{5F552E64-915C-4E50-A44A-0219C73B0A8D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72" name="Text Box 6942">
          <a:extLst>
            <a:ext uri="{FF2B5EF4-FFF2-40B4-BE49-F238E27FC236}">
              <a16:creationId xmlns:a16="http://schemas.microsoft.com/office/drawing/2014/main" id="{22EAD3C1-520D-41F4-8B00-5FA318D5AD2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73" name="Text Box 6942">
          <a:extLst>
            <a:ext uri="{FF2B5EF4-FFF2-40B4-BE49-F238E27FC236}">
              <a16:creationId xmlns:a16="http://schemas.microsoft.com/office/drawing/2014/main" id="{6DF5D8F2-D6F7-4830-9221-DC18701503E4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474" name="Text Box 6942">
          <a:extLst>
            <a:ext uri="{FF2B5EF4-FFF2-40B4-BE49-F238E27FC236}">
              <a16:creationId xmlns:a16="http://schemas.microsoft.com/office/drawing/2014/main" id="{DA8598ED-A101-4173-94CD-75407080622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475" name="Text Box 6942">
          <a:extLst>
            <a:ext uri="{FF2B5EF4-FFF2-40B4-BE49-F238E27FC236}">
              <a16:creationId xmlns:a16="http://schemas.microsoft.com/office/drawing/2014/main" id="{ABFE1BEF-C839-41C0-A103-C4EB928B7CF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76" name="Text Box 6942">
          <a:extLst>
            <a:ext uri="{FF2B5EF4-FFF2-40B4-BE49-F238E27FC236}">
              <a16:creationId xmlns:a16="http://schemas.microsoft.com/office/drawing/2014/main" id="{E11B9C14-D14C-4413-9551-579C10928AE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77" name="Text Box 6942">
          <a:extLst>
            <a:ext uri="{FF2B5EF4-FFF2-40B4-BE49-F238E27FC236}">
              <a16:creationId xmlns:a16="http://schemas.microsoft.com/office/drawing/2014/main" id="{765235E6-F1BE-4D59-AA2D-A956DB9E6EA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78" name="Text Box 6942">
          <a:extLst>
            <a:ext uri="{FF2B5EF4-FFF2-40B4-BE49-F238E27FC236}">
              <a16:creationId xmlns:a16="http://schemas.microsoft.com/office/drawing/2014/main" id="{B8D26A5D-DD1C-4BA7-80E0-5BEFDAFEED2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79" name="Text Box 6942">
          <a:extLst>
            <a:ext uri="{FF2B5EF4-FFF2-40B4-BE49-F238E27FC236}">
              <a16:creationId xmlns:a16="http://schemas.microsoft.com/office/drawing/2014/main" id="{04AD7BEE-09FA-49BB-BEEC-D59FD07CE47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0" name="Text Box 6942">
          <a:extLst>
            <a:ext uri="{FF2B5EF4-FFF2-40B4-BE49-F238E27FC236}">
              <a16:creationId xmlns:a16="http://schemas.microsoft.com/office/drawing/2014/main" id="{F073CBE7-6DCB-4003-BA1B-A49D94C780A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481" name="Text Box 6942">
          <a:extLst>
            <a:ext uri="{FF2B5EF4-FFF2-40B4-BE49-F238E27FC236}">
              <a16:creationId xmlns:a16="http://schemas.microsoft.com/office/drawing/2014/main" id="{B9696BF8-A8CF-4889-BF18-02610137287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482" name="Text Box 6942">
          <a:extLst>
            <a:ext uri="{FF2B5EF4-FFF2-40B4-BE49-F238E27FC236}">
              <a16:creationId xmlns:a16="http://schemas.microsoft.com/office/drawing/2014/main" id="{9D969709-A7AA-4085-96D9-D36A3B3ABE14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3" name="Text Box 6942">
          <a:extLst>
            <a:ext uri="{FF2B5EF4-FFF2-40B4-BE49-F238E27FC236}">
              <a16:creationId xmlns:a16="http://schemas.microsoft.com/office/drawing/2014/main" id="{A099CE92-1114-4BA4-98E7-3DDDDA0950F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4" name="Text Box 6942">
          <a:extLst>
            <a:ext uri="{FF2B5EF4-FFF2-40B4-BE49-F238E27FC236}">
              <a16:creationId xmlns:a16="http://schemas.microsoft.com/office/drawing/2014/main" id="{7C0E12DD-6DB9-4C93-93A2-26B264B1A48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5" name="Text Box 6942">
          <a:extLst>
            <a:ext uri="{FF2B5EF4-FFF2-40B4-BE49-F238E27FC236}">
              <a16:creationId xmlns:a16="http://schemas.microsoft.com/office/drawing/2014/main" id="{D07F3FB9-747B-402C-9E47-2366E8AF178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6" name="Text Box 6942">
          <a:extLst>
            <a:ext uri="{FF2B5EF4-FFF2-40B4-BE49-F238E27FC236}">
              <a16:creationId xmlns:a16="http://schemas.microsoft.com/office/drawing/2014/main" id="{5DDF52E6-2D7C-4403-9FFD-C0B7D2C2DAB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7" name="Text Box 6942">
          <a:extLst>
            <a:ext uri="{FF2B5EF4-FFF2-40B4-BE49-F238E27FC236}">
              <a16:creationId xmlns:a16="http://schemas.microsoft.com/office/drawing/2014/main" id="{12DC3041-4442-4A7C-84BA-5CCF3517D20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8" name="Text Box 6942">
          <a:extLst>
            <a:ext uri="{FF2B5EF4-FFF2-40B4-BE49-F238E27FC236}">
              <a16:creationId xmlns:a16="http://schemas.microsoft.com/office/drawing/2014/main" id="{EA8A4641-D7A8-4D7A-BA19-177A54716C6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89" name="Text Box 6942">
          <a:extLst>
            <a:ext uri="{FF2B5EF4-FFF2-40B4-BE49-F238E27FC236}">
              <a16:creationId xmlns:a16="http://schemas.microsoft.com/office/drawing/2014/main" id="{11894456-CD75-4EC3-905A-6D86F4726A8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0" name="Text Box 6942">
          <a:extLst>
            <a:ext uri="{FF2B5EF4-FFF2-40B4-BE49-F238E27FC236}">
              <a16:creationId xmlns:a16="http://schemas.microsoft.com/office/drawing/2014/main" id="{CBF742A2-C3F8-4CE0-A07C-5E85F649227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1" name="Text Box 6942">
          <a:extLst>
            <a:ext uri="{FF2B5EF4-FFF2-40B4-BE49-F238E27FC236}">
              <a16:creationId xmlns:a16="http://schemas.microsoft.com/office/drawing/2014/main" id="{B374BBC5-6C04-41F0-8A90-5CF5798EDAD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2" name="Text Box 6942">
          <a:extLst>
            <a:ext uri="{FF2B5EF4-FFF2-40B4-BE49-F238E27FC236}">
              <a16:creationId xmlns:a16="http://schemas.microsoft.com/office/drawing/2014/main" id="{6F5C4759-CF04-4808-BD28-27CC2D06EB1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493" name="Text Box 6942">
          <a:extLst>
            <a:ext uri="{FF2B5EF4-FFF2-40B4-BE49-F238E27FC236}">
              <a16:creationId xmlns:a16="http://schemas.microsoft.com/office/drawing/2014/main" id="{CBAE91AC-A32B-4861-9972-E1797F041C55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494" name="Text Box 6942">
          <a:extLst>
            <a:ext uri="{FF2B5EF4-FFF2-40B4-BE49-F238E27FC236}">
              <a16:creationId xmlns:a16="http://schemas.microsoft.com/office/drawing/2014/main" id="{D3C7A009-FAB2-4081-8B60-A40C7BEBFE8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5" name="Text Box 6942">
          <a:extLst>
            <a:ext uri="{FF2B5EF4-FFF2-40B4-BE49-F238E27FC236}">
              <a16:creationId xmlns:a16="http://schemas.microsoft.com/office/drawing/2014/main" id="{B45D2D01-13B2-4E96-9946-61E455D3BDD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6" name="Text Box 6942">
          <a:extLst>
            <a:ext uri="{FF2B5EF4-FFF2-40B4-BE49-F238E27FC236}">
              <a16:creationId xmlns:a16="http://schemas.microsoft.com/office/drawing/2014/main" id="{837216E7-509D-4050-88E0-3160332EFDE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7" name="Text Box 6942">
          <a:extLst>
            <a:ext uri="{FF2B5EF4-FFF2-40B4-BE49-F238E27FC236}">
              <a16:creationId xmlns:a16="http://schemas.microsoft.com/office/drawing/2014/main" id="{6CFD66B5-FB43-4B7D-B42D-42131DD0495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8" name="Text Box 6942">
          <a:extLst>
            <a:ext uri="{FF2B5EF4-FFF2-40B4-BE49-F238E27FC236}">
              <a16:creationId xmlns:a16="http://schemas.microsoft.com/office/drawing/2014/main" id="{91734F3B-2ADB-4CFE-B379-820528C7117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499" name="Text Box 6942">
          <a:extLst>
            <a:ext uri="{FF2B5EF4-FFF2-40B4-BE49-F238E27FC236}">
              <a16:creationId xmlns:a16="http://schemas.microsoft.com/office/drawing/2014/main" id="{48F335E4-E742-44D9-89E4-C2C0D358877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0" name="Text Box 6942">
          <a:extLst>
            <a:ext uri="{FF2B5EF4-FFF2-40B4-BE49-F238E27FC236}">
              <a16:creationId xmlns:a16="http://schemas.microsoft.com/office/drawing/2014/main" id="{8E4980AF-99BB-4491-8572-653A50394B1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1" name="Text Box 6942">
          <a:extLst>
            <a:ext uri="{FF2B5EF4-FFF2-40B4-BE49-F238E27FC236}">
              <a16:creationId xmlns:a16="http://schemas.microsoft.com/office/drawing/2014/main" id="{509683E9-9334-4BFD-93B2-98613E9F572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2" name="Text Box 6942">
          <a:extLst>
            <a:ext uri="{FF2B5EF4-FFF2-40B4-BE49-F238E27FC236}">
              <a16:creationId xmlns:a16="http://schemas.microsoft.com/office/drawing/2014/main" id="{037C87D3-95DF-464E-A1A9-1B72B7D0786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3" name="Text Box 6942">
          <a:extLst>
            <a:ext uri="{FF2B5EF4-FFF2-40B4-BE49-F238E27FC236}">
              <a16:creationId xmlns:a16="http://schemas.microsoft.com/office/drawing/2014/main" id="{B006EDA6-03FC-42E4-B46B-1AF0F02463E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4" name="Text Box 6942">
          <a:extLst>
            <a:ext uri="{FF2B5EF4-FFF2-40B4-BE49-F238E27FC236}">
              <a16:creationId xmlns:a16="http://schemas.microsoft.com/office/drawing/2014/main" id="{A994F0C4-5D01-4F47-949E-1ACA67628C1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6</xdr:row>
      <xdr:rowOff>143142</xdr:rowOff>
    </xdr:to>
    <xdr:sp macro="" textlink="">
      <xdr:nvSpPr>
        <xdr:cNvPr id="505" name="Text Box 6942">
          <a:extLst>
            <a:ext uri="{FF2B5EF4-FFF2-40B4-BE49-F238E27FC236}">
              <a16:creationId xmlns:a16="http://schemas.microsoft.com/office/drawing/2014/main" id="{4D698CAC-F2F8-47A4-9C35-F166FF1C9285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127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6" name="Text Box 6942">
          <a:extLst>
            <a:ext uri="{FF2B5EF4-FFF2-40B4-BE49-F238E27FC236}">
              <a16:creationId xmlns:a16="http://schemas.microsoft.com/office/drawing/2014/main" id="{A33D9DC4-4556-4CD8-967A-CD3608B1DAA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7" name="Text Box 6942">
          <a:extLst>
            <a:ext uri="{FF2B5EF4-FFF2-40B4-BE49-F238E27FC236}">
              <a16:creationId xmlns:a16="http://schemas.microsoft.com/office/drawing/2014/main" id="{F0C34E08-6028-4337-A8BB-E69E029AA20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8" name="Text Box 6942">
          <a:extLst>
            <a:ext uri="{FF2B5EF4-FFF2-40B4-BE49-F238E27FC236}">
              <a16:creationId xmlns:a16="http://schemas.microsoft.com/office/drawing/2014/main" id="{8C716351-CB1D-4F6B-AD2A-19B154D48ED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09" name="Text Box 6942">
          <a:extLst>
            <a:ext uri="{FF2B5EF4-FFF2-40B4-BE49-F238E27FC236}">
              <a16:creationId xmlns:a16="http://schemas.microsoft.com/office/drawing/2014/main" id="{0B42978B-5634-4338-A999-84C01B7709B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0" name="Text Box 6942">
          <a:extLst>
            <a:ext uri="{FF2B5EF4-FFF2-40B4-BE49-F238E27FC236}">
              <a16:creationId xmlns:a16="http://schemas.microsoft.com/office/drawing/2014/main" id="{9FF3E3D7-24F1-4167-A74F-836F01EA383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1" name="Text Box 6942">
          <a:extLst>
            <a:ext uri="{FF2B5EF4-FFF2-40B4-BE49-F238E27FC236}">
              <a16:creationId xmlns:a16="http://schemas.microsoft.com/office/drawing/2014/main" id="{1D9813F3-D273-4863-B059-1AE01B2ABF2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2" name="Text Box 6942">
          <a:extLst>
            <a:ext uri="{FF2B5EF4-FFF2-40B4-BE49-F238E27FC236}">
              <a16:creationId xmlns:a16="http://schemas.microsoft.com/office/drawing/2014/main" id="{DE911A96-6EC0-4B7F-929C-7AE8141AFA1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3" name="Text Box 6942">
          <a:extLst>
            <a:ext uri="{FF2B5EF4-FFF2-40B4-BE49-F238E27FC236}">
              <a16:creationId xmlns:a16="http://schemas.microsoft.com/office/drawing/2014/main" id="{21850980-27D5-4F05-A6D1-0A4A904A8A9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4" name="Text Box 6942">
          <a:extLst>
            <a:ext uri="{FF2B5EF4-FFF2-40B4-BE49-F238E27FC236}">
              <a16:creationId xmlns:a16="http://schemas.microsoft.com/office/drawing/2014/main" id="{CAB0937E-8CAF-4E77-AF8F-927F733F8C0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5" name="Text Box 6942">
          <a:extLst>
            <a:ext uri="{FF2B5EF4-FFF2-40B4-BE49-F238E27FC236}">
              <a16:creationId xmlns:a16="http://schemas.microsoft.com/office/drawing/2014/main" id="{418E1361-6E8C-43FB-A922-77878ADA3D8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6" name="Text Box 6942">
          <a:extLst>
            <a:ext uri="{FF2B5EF4-FFF2-40B4-BE49-F238E27FC236}">
              <a16:creationId xmlns:a16="http://schemas.microsoft.com/office/drawing/2014/main" id="{3438A847-75E0-45A1-9181-8749141B14B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7" name="Text Box 6942">
          <a:extLst>
            <a:ext uri="{FF2B5EF4-FFF2-40B4-BE49-F238E27FC236}">
              <a16:creationId xmlns:a16="http://schemas.microsoft.com/office/drawing/2014/main" id="{0A5AC8CC-241B-4D47-A511-A6E9C712241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8" name="Text Box 6942">
          <a:extLst>
            <a:ext uri="{FF2B5EF4-FFF2-40B4-BE49-F238E27FC236}">
              <a16:creationId xmlns:a16="http://schemas.microsoft.com/office/drawing/2014/main" id="{896A217F-08F9-46FF-B125-5A8AFBD582C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19" name="Text Box 6942">
          <a:extLst>
            <a:ext uri="{FF2B5EF4-FFF2-40B4-BE49-F238E27FC236}">
              <a16:creationId xmlns:a16="http://schemas.microsoft.com/office/drawing/2014/main" id="{7697FE89-F708-4E57-AC04-37FAC1F791F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520" name="Text Box 6942">
          <a:extLst>
            <a:ext uri="{FF2B5EF4-FFF2-40B4-BE49-F238E27FC236}">
              <a16:creationId xmlns:a16="http://schemas.microsoft.com/office/drawing/2014/main" id="{D7D1359B-22CB-4C1D-942D-8951A6DC158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21" name="Text Box 6942">
          <a:extLst>
            <a:ext uri="{FF2B5EF4-FFF2-40B4-BE49-F238E27FC236}">
              <a16:creationId xmlns:a16="http://schemas.microsoft.com/office/drawing/2014/main" id="{9B93FC56-EB93-4D05-930A-68E301798565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22" name="Text Box 6942">
          <a:extLst>
            <a:ext uri="{FF2B5EF4-FFF2-40B4-BE49-F238E27FC236}">
              <a16:creationId xmlns:a16="http://schemas.microsoft.com/office/drawing/2014/main" id="{46032731-D61E-447E-98D0-E95173B89407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23" name="Text Box 6942">
          <a:extLst>
            <a:ext uri="{FF2B5EF4-FFF2-40B4-BE49-F238E27FC236}">
              <a16:creationId xmlns:a16="http://schemas.microsoft.com/office/drawing/2014/main" id="{02D6B191-DAA6-4D06-AEA4-1135362775C7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24" name="Text Box 6942">
          <a:extLst>
            <a:ext uri="{FF2B5EF4-FFF2-40B4-BE49-F238E27FC236}">
              <a16:creationId xmlns:a16="http://schemas.microsoft.com/office/drawing/2014/main" id="{8DE035C1-BB62-442A-B048-D11E2BDAA3AE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25" name="Text Box 6942">
          <a:extLst>
            <a:ext uri="{FF2B5EF4-FFF2-40B4-BE49-F238E27FC236}">
              <a16:creationId xmlns:a16="http://schemas.microsoft.com/office/drawing/2014/main" id="{F6056F3E-C25C-450E-B965-F60BB9538519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526" name="Text Box 6942">
          <a:extLst>
            <a:ext uri="{FF2B5EF4-FFF2-40B4-BE49-F238E27FC236}">
              <a16:creationId xmlns:a16="http://schemas.microsoft.com/office/drawing/2014/main" id="{676FAB72-0EBA-484E-A9C1-AC0004152A71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495843</xdr:rowOff>
    </xdr:to>
    <xdr:sp macro="" textlink="">
      <xdr:nvSpPr>
        <xdr:cNvPr id="527" name="Text Box 6942">
          <a:extLst>
            <a:ext uri="{FF2B5EF4-FFF2-40B4-BE49-F238E27FC236}">
              <a16:creationId xmlns:a16="http://schemas.microsoft.com/office/drawing/2014/main" id="{DF5AA924-6F83-44A9-B87D-EA61E9986AF0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79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28" name="Text Box 6942">
          <a:extLst>
            <a:ext uri="{FF2B5EF4-FFF2-40B4-BE49-F238E27FC236}">
              <a16:creationId xmlns:a16="http://schemas.microsoft.com/office/drawing/2014/main" id="{C8864B98-4C4F-40B5-B582-88DFADF2B9A9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29" name="Text Box 6942">
          <a:extLst>
            <a:ext uri="{FF2B5EF4-FFF2-40B4-BE49-F238E27FC236}">
              <a16:creationId xmlns:a16="http://schemas.microsoft.com/office/drawing/2014/main" id="{09FDA306-CAD1-417F-B8D1-F1C72D4A574E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0" name="Text Box 6942">
          <a:extLst>
            <a:ext uri="{FF2B5EF4-FFF2-40B4-BE49-F238E27FC236}">
              <a16:creationId xmlns:a16="http://schemas.microsoft.com/office/drawing/2014/main" id="{1E4577D2-493B-46B1-AAEA-64E2423D4718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1" name="Text Box 6942">
          <a:extLst>
            <a:ext uri="{FF2B5EF4-FFF2-40B4-BE49-F238E27FC236}">
              <a16:creationId xmlns:a16="http://schemas.microsoft.com/office/drawing/2014/main" id="{9A1C522E-CBE5-421B-BCFC-6403064AB9E9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2" name="Text Box 6942">
          <a:extLst>
            <a:ext uri="{FF2B5EF4-FFF2-40B4-BE49-F238E27FC236}">
              <a16:creationId xmlns:a16="http://schemas.microsoft.com/office/drawing/2014/main" id="{28C4DC98-80FE-412D-8E11-620E1ED1BCFC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3" name="Text Box 6942">
          <a:extLst>
            <a:ext uri="{FF2B5EF4-FFF2-40B4-BE49-F238E27FC236}">
              <a16:creationId xmlns:a16="http://schemas.microsoft.com/office/drawing/2014/main" id="{1B04F954-C179-4184-818E-99279F6A72F4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4" name="Text Box 6942">
          <a:extLst>
            <a:ext uri="{FF2B5EF4-FFF2-40B4-BE49-F238E27FC236}">
              <a16:creationId xmlns:a16="http://schemas.microsoft.com/office/drawing/2014/main" id="{9A9BBC6D-CF23-4F61-9445-B12CEE888197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5" name="Text Box 6942">
          <a:extLst>
            <a:ext uri="{FF2B5EF4-FFF2-40B4-BE49-F238E27FC236}">
              <a16:creationId xmlns:a16="http://schemas.microsoft.com/office/drawing/2014/main" id="{AC6A9C22-0067-4B1B-87D4-697F49095636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6" name="Text Box 6942">
          <a:extLst>
            <a:ext uri="{FF2B5EF4-FFF2-40B4-BE49-F238E27FC236}">
              <a16:creationId xmlns:a16="http://schemas.microsoft.com/office/drawing/2014/main" id="{8CEFC18B-9BFC-4F09-8948-E3718D239397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37" name="Text Box 6942">
          <a:extLst>
            <a:ext uri="{FF2B5EF4-FFF2-40B4-BE49-F238E27FC236}">
              <a16:creationId xmlns:a16="http://schemas.microsoft.com/office/drawing/2014/main" id="{E0F7A0C3-7A29-482E-86CD-796C73CD5ACE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538" name="Text Box 6942">
          <a:extLst>
            <a:ext uri="{FF2B5EF4-FFF2-40B4-BE49-F238E27FC236}">
              <a16:creationId xmlns:a16="http://schemas.microsoft.com/office/drawing/2014/main" id="{B045E8AA-7F5D-4F26-99AA-F006E5F97503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495843</xdr:rowOff>
    </xdr:to>
    <xdr:sp macro="" textlink="">
      <xdr:nvSpPr>
        <xdr:cNvPr id="539" name="Text Box 6942">
          <a:extLst>
            <a:ext uri="{FF2B5EF4-FFF2-40B4-BE49-F238E27FC236}">
              <a16:creationId xmlns:a16="http://schemas.microsoft.com/office/drawing/2014/main" id="{99B49791-1B59-4090-9F8B-4445F0EE242A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79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40" name="Text Box 6942">
          <a:extLst>
            <a:ext uri="{FF2B5EF4-FFF2-40B4-BE49-F238E27FC236}">
              <a16:creationId xmlns:a16="http://schemas.microsoft.com/office/drawing/2014/main" id="{3F2203E1-3C60-42A2-AC07-8C21479CE6D2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41" name="Text Box 6942">
          <a:extLst>
            <a:ext uri="{FF2B5EF4-FFF2-40B4-BE49-F238E27FC236}">
              <a16:creationId xmlns:a16="http://schemas.microsoft.com/office/drawing/2014/main" id="{4FCFC098-E5E9-4681-B951-CF73A439BD0D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42" name="Text Box 6942">
          <a:extLst>
            <a:ext uri="{FF2B5EF4-FFF2-40B4-BE49-F238E27FC236}">
              <a16:creationId xmlns:a16="http://schemas.microsoft.com/office/drawing/2014/main" id="{319F59F7-9009-4E8F-B6CE-762BCE51B8C1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43" name="Text Box 6942">
          <a:extLst>
            <a:ext uri="{FF2B5EF4-FFF2-40B4-BE49-F238E27FC236}">
              <a16:creationId xmlns:a16="http://schemas.microsoft.com/office/drawing/2014/main" id="{D9EDF213-5EF0-465A-9D97-FF3B6491D910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544" name="Text Box 6942">
          <a:extLst>
            <a:ext uri="{FF2B5EF4-FFF2-40B4-BE49-F238E27FC236}">
              <a16:creationId xmlns:a16="http://schemas.microsoft.com/office/drawing/2014/main" id="{61CB3364-0D59-4D42-BF9D-761729538523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45" name="Text Box 6942">
          <a:extLst>
            <a:ext uri="{FF2B5EF4-FFF2-40B4-BE49-F238E27FC236}">
              <a16:creationId xmlns:a16="http://schemas.microsoft.com/office/drawing/2014/main" id="{449BFBA7-9391-48C1-BCD2-1EEB5FFEC05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46" name="Text Box 6942">
          <a:extLst>
            <a:ext uri="{FF2B5EF4-FFF2-40B4-BE49-F238E27FC236}">
              <a16:creationId xmlns:a16="http://schemas.microsoft.com/office/drawing/2014/main" id="{3C409CFF-98B1-4C70-AEFC-EE6EBD3BBD7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47" name="Text Box 6942">
          <a:extLst>
            <a:ext uri="{FF2B5EF4-FFF2-40B4-BE49-F238E27FC236}">
              <a16:creationId xmlns:a16="http://schemas.microsoft.com/office/drawing/2014/main" id="{062FCAFE-9A43-4CD2-9220-D2A74B3927D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48" name="Text Box 6942">
          <a:extLst>
            <a:ext uri="{FF2B5EF4-FFF2-40B4-BE49-F238E27FC236}">
              <a16:creationId xmlns:a16="http://schemas.microsoft.com/office/drawing/2014/main" id="{38A73154-5D2B-4771-BCCC-BDCF3632C07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49" name="Text Box 6942">
          <a:extLst>
            <a:ext uri="{FF2B5EF4-FFF2-40B4-BE49-F238E27FC236}">
              <a16:creationId xmlns:a16="http://schemas.microsoft.com/office/drawing/2014/main" id="{EE3BBEFE-BB98-4B17-9ACC-8CE2EE43E84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550" name="Text Box 6942">
          <a:extLst>
            <a:ext uri="{FF2B5EF4-FFF2-40B4-BE49-F238E27FC236}">
              <a16:creationId xmlns:a16="http://schemas.microsoft.com/office/drawing/2014/main" id="{A1F1DA3F-052A-436B-A7D5-5C7BB116FD94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551" name="Text Box 6942">
          <a:extLst>
            <a:ext uri="{FF2B5EF4-FFF2-40B4-BE49-F238E27FC236}">
              <a16:creationId xmlns:a16="http://schemas.microsoft.com/office/drawing/2014/main" id="{76D7E0D0-B878-454B-A57B-3CBE38D0D35E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2" name="Text Box 6942">
          <a:extLst>
            <a:ext uri="{FF2B5EF4-FFF2-40B4-BE49-F238E27FC236}">
              <a16:creationId xmlns:a16="http://schemas.microsoft.com/office/drawing/2014/main" id="{EA4A486A-B613-42CB-BFD4-E46BB871279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3" name="Text Box 6942">
          <a:extLst>
            <a:ext uri="{FF2B5EF4-FFF2-40B4-BE49-F238E27FC236}">
              <a16:creationId xmlns:a16="http://schemas.microsoft.com/office/drawing/2014/main" id="{88E87A46-597E-437E-861C-03BA5CE1EC8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4" name="Text Box 6942">
          <a:extLst>
            <a:ext uri="{FF2B5EF4-FFF2-40B4-BE49-F238E27FC236}">
              <a16:creationId xmlns:a16="http://schemas.microsoft.com/office/drawing/2014/main" id="{1335011E-D823-4C8F-B5E2-6C3F7E2134C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5" name="Text Box 6942">
          <a:extLst>
            <a:ext uri="{FF2B5EF4-FFF2-40B4-BE49-F238E27FC236}">
              <a16:creationId xmlns:a16="http://schemas.microsoft.com/office/drawing/2014/main" id="{009815A8-5905-42AD-AF30-F5F34FB1B93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6" name="Text Box 6942">
          <a:extLst>
            <a:ext uri="{FF2B5EF4-FFF2-40B4-BE49-F238E27FC236}">
              <a16:creationId xmlns:a16="http://schemas.microsoft.com/office/drawing/2014/main" id="{09568223-6BA4-42FB-A9B6-51EFA154CBC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7" name="Text Box 6942">
          <a:extLst>
            <a:ext uri="{FF2B5EF4-FFF2-40B4-BE49-F238E27FC236}">
              <a16:creationId xmlns:a16="http://schemas.microsoft.com/office/drawing/2014/main" id="{CE52C72F-C948-422B-BCF6-9E5391A48B1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8" name="Text Box 6942">
          <a:extLst>
            <a:ext uri="{FF2B5EF4-FFF2-40B4-BE49-F238E27FC236}">
              <a16:creationId xmlns:a16="http://schemas.microsoft.com/office/drawing/2014/main" id="{7B4A1E26-E101-4721-8257-AC74F0EBCC0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59" name="Text Box 6942">
          <a:extLst>
            <a:ext uri="{FF2B5EF4-FFF2-40B4-BE49-F238E27FC236}">
              <a16:creationId xmlns:a16="http://schemas.microsoft.com/office/drawing/2014/main" id="{104B3D5D-D6D8-4621-B707-85D073DAC95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0" name="Text Box 6942">
          <a:extLst>
            <a:ext uri="{FF2B5EF4-FFF2-40B4-BE49-F238E27FC236}">
              <a16:creationId xmlns:a16="http://schemas.microsoft.com/office/drawing/2014/main" id="{A75CDA2C-6EC6-449C-94E9-26FF8BDAF07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1" name="Text Box 6942">
          <a:extLst>
            <a:ext uri="{FF2B5EF4-FFF2-40B4-BE49-F238E27FC236}">
              <a16:creationId xmlns:a16="http://schemas.microsoft.com/office/drawing/2014/main" id="{BE35C5BF-FD6B-437F-AD5F-EC38150E28E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562" name="Text Box 6942">
          <a:extLst>
            <a:ext uri="{FF2B5EF4-FFF2-40B4-BE49-F238E27FC236}">
              <a16:creationId xmlns:a16="http://schemas.microsoft.com/office/drawing/2014/main" id="{700A14D6-FDFA-4DA1-809E-18096FF48FEB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563" name="Text Box 6942">
          <a:extLst>
            <a:ext uri="{FF2B5EF4-FFF2-40B4-BE49-F238E27FC236}">
              <a16:creationId xmlns:a16="http://schemas.microsoft.com/office/drawing/2014/main" id="{56211F7A-E295-49FB-BC08-05D78383CC5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4" name="Text Box 6942">
          <a:extLst>
            <a:ext uri="{FF2B5EF4-FFF2-40B4-BE49-F238E27FC236}">
              <a16:creationId xmlns:a16="http://schemas.microsoft.com/office/drawing/2014/main" id="{004D1A61-C18F-4A72-BC72-853E67409F2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5" name="Text Box 6942">
          <a:extLst>
            <a:ext uri="{FF2B5EF4-FFF2-40B4-BE49-F238E27FC236}">
              <a16:creationId xmlns:a16="http://schemas.microsoft.com/office/drawing/2014/main" id="{1E3EF9AD-1253-4498-87C3-9842174AA70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6" name="Text Box 6942">
          <a:extLst>
            <a:ext uri="{FF2B5EF4-FFF2-40B4-BE49-F238E27FC236}">
              <a16:creationId xmlns:a16="http://schemas.microsoft.com/office/drawing/2014/main" id="{C0527496-BCA0-4C94-875F-6971CF41998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7" name="Text Box 6942">
          <a:extLst>
            <a:ext uri="{FF2B5EF4-FFF2-40B4-BE49-F238E27FC236}">
              <a16:creationId xmlns:a16="http://schemas.microsoft.com/office/drawing/2014/main" id="{17FC5C0B-94C3-4787-8ADF-1BF3B8D9E4C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8" name="Text Box 6942">
          <a:extLst>
            <a:ext uri="{FF2B5EF4-FFF2-40B4-BE49-F238E27FC236}">
              <a16:creationId xmlns:a16="http://schemas.microsoft.com/office/drawing/2014/main" id="{B6984EE4-440D-49DA-A024-3DB598CBFCF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69" name="Text Box 6942">
          <a:extLst>
            <a:ext uri="{FF2B5EF4-FFF2-40B4-BE49-F238E27FC236}">
              <a16:creationId xmlns:a16="http://schemas.microsoft.com/office/drawing/2014/main" id="{CFA4E8FE-AC1E-4770-BF62-37EABD6A16D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0" name="Text Box 6942">
          <a:extLst>
            <a:ext uri="{FF2B5EF4-FFF2-40B4-BE49-F238E27FC236}">
              <a16:creationId xmlns:a16="http://schemas.microsoft.com/office/drawing/2014/main" id="{0BCAC5CC-B643-497D-BE5C-652B339A5E0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1" name="Text Box 6942">
          <a:extLst>
            <a:ext uri="{FF2B5EF4-FFF2-40B4-BE49-F238E27FC236}">
              <a16:creationId xmlns:a16="http://schemas.microsoft.com/office/drawing/2014/main" id="{7F514CC5-81AD-43D6-8A57-487FB303525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2" name="Text Box 6942">
          <a:extLst>
            <a:ext uri="{FF2B5EF4-FFF2-40B4-BE49-F238E27FC236}">
              <a16:creationId xmlns:a16="http://schemas.microsoft.com/office/drawing/2014/main" id="{D58AA921-1C89-4722-B344-1E1A259A86B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3" name="Text Box 6942">
          <a:extLst>
            <a:ext uri="{FF2B5EF4-FFF2-40B4-BE49-F238E27FC236}">
              <a16:creationId xmlns:a16="http://schemas.microsoft.com/office/drawing/2014/main" id="{CAA1775F-6F36-44FD-9723-A754128916F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574" name="Text Box 6942">
          <a:extLst>
            <a:ext uri="{FF2B5EF4-FFF2-40B4-BE49-F238E27FC236}">
              <a16:creationId xmlns:a16="http://schemas.microsoft.com/office/drawing/2014/main" id="{6F692492-AA10-4315-BBCD-5E6B5FB5B20F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575" name="Text Box 6942">
          <a:extLst>
            <a:ext uri="{FF2B5EF4-FFF2-40B4-BE49-F238E27FC236}">
              <a16:creationId xmlns:a16="http://schemas.microsoft.com/office/drawing/2014/main" id="{7756DF48-02E9-4104-A258-2CB208C96FA7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6" name="Text Box 6942">
          <a:extLst>
            <a:ext uri="{FF2B5EF4-FFF2-40B4-BE49-F238E27FC236}">
              <a16:creationId xmlns:a16="http://schemas.microsoft.com/office/drawing/2014/main" id="{64D2A046-85FC-43E4-A156-94BCA49636B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7" name="Text Box 6942">
          <a:extLst>
            <a:ext uri="{FF2B5EF4-FFF2-40B4-BE49-F238E27FC236}">
              <a16:creationId xmlns:a16="http://schemas.microsoft.com/office/drawing/2014/main" id="{9ED21364-161B-46A2-9870-83C56596BDA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8" name="Text Box 6942">
          <a:extLst>
            <a:ext uri="{FF2B5EF4-FFF2-40B4-BE49-F238E27FC236}">
              <a16:creationId xmlns:a16="http://schemas.microsoft.com/office/drawing/2014/main" id="{09531AC8-19CF-41FA-A659-0C870F83EE0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79" name="Text Box 6942">
          <a:extLst>
            <a:ext uri="{FF2B5EF4-FFF2-40B4-BE49-F238E27FC236}">
              <a16:creationId xmlns:a16="http://schemas.microsoft.com/office/drawing/2014/main" id="{7D37A670-9ECE-4C89-95AB-9363219EF09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0" name="Text Box 6942">
          <a:extLst>
            <a:ext uri="{FF2B5EF4-FFF2-40B4-BE49-F238E27FC236}">
              <a16:creationId xmlns:a16="http://schemas.microsoft.com/office/drawing/2014/main" id="{01F54CA0-4392-4010-8ABC-DF8D8B97AC1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1" name="Text Box 6942">
          <a:extLst>
            <a:ext uri="{FF2B5EF4-FFF2-40B4-BE49-F238E27FC236}">
              <a16:creationId xmlns:a16="http://schemas.microsoft.com/office/drawing/2014/main" id="{7D0FBB4C-8853-49FD-A773-FF9D8F44AC0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2" name="Text Box 6942">
          <a:extLst>
            <a:ext uri="{FF2B5EF4-FFF2-40B4-BE49-F238E27FC236}">
              <a16:creationId xmlns:a16="http://schemas.microsoft.com/office/drawing/2014/main" id="{DFC5A1DD-6801-402C-8287-BDAC6632BBF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3" name="Text Box 6942">
          <a:extLst>
            <a:ext uri="{FF2B5EF4-FFF2-40B4-BE49-F238E27FC236}">
              <a16:creationId xmlns:a16="http://schemas.microsoft.com/office/drawing/2014/main" id="{C36421C9-4418-4FC1-86E9-7D6B75CE87E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4" name="Text Box 6942">
          <a:extLst>
            <a:ext uri="{FF2B5EF4-FFF2-40B4-BE49-F238E27FC236}">
              <a16:creationId xmlns:a16="http://schemas.microsoft.com/office/drawing/2014/main" id="{FBB98038-4369-41B4-A815-85F2A9AFAFE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5" name="Text Box 6942">
          <a:extLst>
            <a:ext uri="{FF2B5EF4-FFF2-40B4-BE49-F238E27FC236}">
              <a16:creationId xmlns:a16="http://schemas.microsoft.com/office/drawing/2014/main" id="{903EC6E9-11A1-4454-80CC-0A7700D5A65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586" name="Text Box 6942">
          <a:extLst>
            <a:ext uri="{FF2B5EF4-FFF2-40B4-BE49-F238E27FC236}">
              <a16:creationId xmlns:a16="http://schemas.microsoft.com/office/drawing/2014/main" id="{B185E9A0-F2F3-4B35-8517-9F35098D6F6A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587" name="Text Box 6942">
          <a:extLst>
            <a:ext uri="{FF2B5EF4-FFF2-40B4-BE49-F238E27FC236}">
              <a16:creationId xmlns:a16="http://schemas.microsoft.com/office/drawing/2014/main" id="{FCBD44E1-6BA2-436B-A8EA-B6498FBE665E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8" name="Text Box 6942">
          <a:extLst>
            <a:ext uri="{FF2B5EF4-FFF2-40B4-BE49-F238E27FC236}">
              <a16:creationId xmlns:a16="http://schemas.microsoft.com/office/drawing/2014/main" id="{0DFB53F9-553A-4D30-B048-E0E707BAED9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89" name="Text Box 6942">
          <a:extLst>
            <a:ext uri="{FF2B5EF4-FFF2-40B4-BE49-F238E27FC236}">
              <a16:creationId xmlns:a16="http://schemas.microsoft.com/office/drawing/2014/main" id="{A6B19D4F-2EEA-4758-9104-E79B3BC6277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0" name="Text Box 6942">
          <a:extLst>
            <a:ext uri="{FF2B5EF4-FFF2-40B4-BE49-F238E27FC236}">
              <a16:creationId xmlns:a16="http://schemas.microsoft.com/office/drawing/2014/main" id="{10534197-F434-4E93-93F7-A6A7F5F1E13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1" name="Text Box 6942">
          <a:extLst>
            <a:ext uri="{FF2B5EF4-FFF2-40B4-BE49-F238E27FC236}">
              <a16:creationId xmlns:a16="http://schemas.microsoft.com/office/drawing/2014/main" id="{C147095D-756F-4B72-B015-D0A28104770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2" name="Text Box 6942">
          <a:extLst>
            <a:ext uri="{FF2B5EF4-FFF2-40B4-BE49-F238E27FC236}">
              <a16:creationId xmlns:a16="http://schemas.microsoft.com/office/drawing/2014/main" id="{2B286FBE-8FC0-4723-B2A5-6A8E7D369BB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3" name="Text Box 6942">
          <a:extLst>
            <a:ext uri="{FF2B5EF4-FFF2-40B4-BE49-F238E27FC236}">
              <a16:creationId xmlns:a16="http://schemas.microsoft.com/office/drawing/2014/main" id="{B9DFD6E7-F62D-46F4-92DA-A1E44985CC0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4" name="Text Box 6942">
          <a:extLst>
            <a:ext uri="{FF2B5EF4-FFF2-40B4-BE49-F238E27FC236}">
              <a16:creationId xmlns:a16="http://schemas.microsoft.com/office/drawing/2014/main" id="{72371919-606B-4FC9-87F5-9BC4CC8FEC3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5" name="Text Box 6942">
          <a:extLst>
            <a:ext uri="{FF2B5EF4-FFF2-40B4-BE49-F238E27FC236}">
              <a16:creationId xmlns:a16="http://schemas.microsoft.com/office/drawing/2014/main" id="{ABB405E3-EC7B-48D2-9EBE-24A092AD56F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6" name="Text Box 6942">
          <a:extLst>
            <a:ext uri="{FF2B5EF4-FFF2-40B4-BE49-F238E27FC236}">
              <a16:creationId xmlns:a16="http://schemas.microsoft.com/office/drawing/2014/main" id="{53BEE06A-974C-45F3-BF77-4FCDFB95DA3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597" name="Text Box 6942">
          <a:extLst>
            <a:ext uri="{FF2B5EF4-FFF2-40B4-BE49-F238E27FC236}">
              <a16:creationId xmlns:a16="http://schemas.microsoft.com/office/drawing/2014/main" id="{29257EA9-8D61-466A-A927-646DCF8EA9C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598" name="Text Box 6942">
          <a:extLst>
            <a:ext uri="{FF2B5EF4-FFF2-40B4-BE49-F238E27FC236}">
              <a16:creationId xmlns:a16="http://schemas.microsoft.com/office/drawing/2014/main" id="{5782ECB2-6CD9-472B-A524-50520A2BCA64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599" name="Text Box 6942">
          <a:extLst>
            <a:ext uri="{FF2B5EF4-FFF2-40B4-BE49-F238E27FC236}">
              <a16:creationId xmlns:a16="http://schemas.microsoft.com/office/drawing/2014/main" id="{00CBA1F1-7B39-4CE5-B4BA-6CF24AA38E0F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0" name="Text Box 6942">
          <a:extLst>
            <a:ext uri="{FF2B5EF4-FFF2-40B4-BE49-F238E27FC236}">
              <a16:creationId xmlns:a16="http://schemas.microsoft.com/office/drawing/2014/main" id="{FDDBB5BD-3E9A-4A5C-9626-CE297AD7FF9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1" name="Text Box 6942">
          <a:extLst>
            <a:ext uri="{FF2B5EF4-FFF2-40B4-BE49-F238E27FC236}">
              <a16:creationId xmlns:a16="http://schemas.microsoft.com/office/drawing/2014/main" id="{0027C8D7-5C87-4AE6-A31A-047438BECCE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2" name="Text Box 6942">
          <a:extLst>
            <a:ext uri="{FF2B5EF4-FFF2-40B4-BE49-F238E27FC236}">
              <a16:creationId xmlns:a16="http://schemas.microsoft.com/office/drawing/2014/main" id="{1C0DA30C-4283-4650-9242-F59D9D12605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3" name="Text Box 6942">
          <a:extLst>
            <a:ext uri="{FF2B5EF4-FFF2-40B4-BE49-F238E27FC236}">
              <a16:creationId xmlns:a16="http://schemas.microsoft.com/office/drawing/2014/main" id="{8B83FF6D-180B-42DE-B3B1-1274C1C1E84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4" name="Text Box 6942">
          <a:extLst>
            <a:ext uri="{FF2B5EF4-FFF2-40B4-BE49-F238E27FC236}">
              <a16:creationId xmlns:a16="http://schemas.microsoft.com/office/drawing/2014/main" id="{90DE93BC-6B01-46E5-B765-C266402F781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5" name="Text Box 6942">
          <a:extLst>
            <a:ext uri="{FF2B5EF4-FFF2-40B4-BE49-F238E27FC236}">
              <a16:creationId xmlns:a16="http://schemas.microsoft.com/office/drawing/2014/main" id="{186D8FE1-01A7-45BE-924C-56D7ADBD9C7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6" name="Text Box 6942">
          <a:extLst>
            <a:ext uri="{FF2B5EF4-FFF2-40B4-BE49-F238E27FC236}">
              <a16:creationId xmlns:a16="http://schemas.microsoft.com/office/drawing/2014/main" id="{F57A8E1F-8108-4A77-966D-E59F56FABBD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7" name="Text Box 6942">
          <a:extLst>
            <a:ext uri="{FF2B5EF4-FFF2-40B4-BE49-F238E27FC236}">
              <a16:creationId xmlns:a16="http://schemas.microsoft.com/office/drawing/2014/main" id="{743435C4-3064-4D2D-8537-3B895F574ED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8" name="Text Box 6942">
          <a:extLst>
            <a:ext uri="{FF2B5EF4-FFF2-40B4-BE49-F238E27FC236}">
              <a16:creationId xmlns:a16="http://schemas.microsoft.com/office/drawing/2014/main" id="{B496952B-08AB-4A6D-983B-B8F15253CB6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09" name="Text Box 6942">
          <a:extLst>
            <a:ext uri="{FF2B5EF4-FFF2-40B4-BE49-F238E27FC236}">
              <a16:creationId xmlns:a16="http://schemas.microsoft.com/office/drawing/2014/main" id="{F647BD43-95A0-45E0-8717-5EFA80FD083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610" name="Text Box 6942">
          <a:extLst>
            <a:ext uri="{FF2B5EF4-FFF2-40B4-BE49-F238E27FC236}">
              <a16:creationId xmlns:a16="http://schemas.microsoft.com/office/drawing/2014/main" id="{C1C98DF7-1660-4376-974A-20B8AA3FA26A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611" name="Text Box 6942">
          <a:extLst>
            <a:ext uri="{FF2B5EF4-FFF2-40B4-BE49-F238E27FC236}">
              <a16:creationId xmlns:a16="http://schemas.microsoft.com/office/drawing/2014/main" id="{73DEBDDB-28ED-449D-94AA-AA7E04A8CEEE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2" name="Text Box 6942">
          <a:extLst>
            <a:ext uri="{FF2B5EF4-FFF2-40B4-BE49-F238E27FC236}">
              <a16:creationId xmlns:a16="http://schemas.microsoft.com/office/drawing/2014/main" id="{E78F1AE6-1806-4AE3-A12B-7E2BB678D63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3" name="Text Box 6942">
          <a:extLst>
            <a:ext uri="{FF2B5EF4-FFF2-40B4-BE49-F238E27FC236}">
              <a16:creationId xmlns:a16="http://schemas.microsoft.com/office/drawing/2014/main" id="{D9D5A496-E09D-44D9-8CD4-932D1D0235E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4" name="Text Box 6942">
          <a:extLst>
            <a:ext uri="{FF2B5EF4-FFF2-40B4-BE49-F238E27FC236}">
              <a16:creationId xmlns:a16="http://schemas.microsoft.com/office/drawing/2014/main" id="{07BDA931-9B26-46BC-8B15-6BE183D93E2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5" name="Text Box 6942">
          <a:extLst>
            <a:ext uri="{FF2B5EF4-FFF2-40B4-BE49-F238E27FC236}">
              <a16:creationId xmlns:a16="http://schemas.microsoft.com/office/drawing/2014/main" id="{2BCDEC99-2FF0-4013-AE35-C27D22E292D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6" name="Text Box 6942">
          <a:extLst>
            <a:ext uri="{FF2B5EF4-FFF2-40B4-BE49-F238E27FC236}">
              <a16:creationId xmlns:a16="http://schemas.microsoft.com/office/drawing/2014/main" id="{55DA79E6-F3FB-4018-BB28-8B68F02980B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7" name="Text Box 6942">
          <a:extLst>
            <a:ext uri="{FF2B5EF4-FFF2-40B4-BE49-F238E27FC236}">
              <a16:creationId xmlns:a16="http://schemas.microsoft.com/office/drawing/2014/main" id="{F6996BD1-DB70-41D4-9D5C-47863AA4CA1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8" name="Text Box 6942">
          <a:extLst>
            <a:ext uri="{FF2B5EF4-FFF2-40B4-BE49-F238E27FC236}">
              <a16:creationId xmlns:a16="http://schemas.microsoft.com/office/drawing/2014/main" id="{47FA4747-4CB5-4F76-9117-D61FC742D6F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19" name="Text Box 6942">
          <a:extLst>
            <a:ext uri="{FF2B5EF4-FFF2-40B4-BE49-F238E27FC236}">
              <a16:creationId xmlns:a16="http://schemas.microsoft.com/office/drawing/2014/main" id="{7B285C98-8CBB-439C-999F-B7DFC93669A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0" name="Text Box 6942">
          <a:extLst>
            <a:ext uri="{FF2B5EF4-FFF2-40B4-BE49-F238E27FC236}">
              <a16:creationId xmlns:a16="http://schemas.microsoft.com/office/drawing/2014/main" id="{8D09B251-590D-401D-90F1-E5BA69D26E0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1" name="Text Box 6942">
          <a:extLst>
            <a:ext uri="{FF2B5EF4-FFF2-40B4-BE49-F238E27FC236}">
              <a16:creationId xmlns:a16="http://schemas.microsoft.com/office/drawing/2014/main" id="{5A85C733-8CE4-441D-A2DD-7B7416AA641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622" name="Text Box 6942">
          <a:extLst>
            <a:ext uri="{FF2B5EF4-FFF2-40B4-BE49-F238E27FC236}">
              <a16:creationId xmlns:a16="http://schemas.microsoft.com/office/drawing/2014/main" id="{27114FD7-CD9D-4EB7-873F-8EA9E533DC01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623" name="Text Box 6942">
          <a:extLst>
            <a:ext uri="{FF2B5EF4-FFF2-40B4-BE49-F238E27FC236}">
              <a16:creationId xmlns:a16="http://schemas.microsoft.com/office/drawing/2014/main" id="{A70C4027-B9CD-4EC3-8DC2-EA21EAD53B4E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4" name="Text Box 6942">
          <a:extLst>
            <a:ext uri="{FF2B5EF4-FFF2-40B4-BE49-F238E27FC236}">
              <a16:creationId xmlns:a16="http://schemas.microsoft.com/office/drawing/2014/main" id="{460D42AD-1656-4096-8598-45C211AD940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5" name="Text Box 6942">
          <a:extLst>
            <a:ext uri="{FF2B5EF4-FFF2-40B4-BE49-F238E27FC236}">
              <a16:creationId xmlns:a16="http://schemas.microsoft.com/office/drawing/2014/main" id="{B2C34D0E-3B72-41AD-8990-95357EC2C96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6" name="Text Box 6942">
          <a:extLst>
            <a:ext uri="{FF2B5EF4-FFF2-40B4-BE49-F238E27FC236}">
              <a16:creationId xmlns:a16="http://schemas.microsoft.com/office/drawing/2014/main" id="{2D55D454-9470-47F5-B8A7-6B616C2F790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7" name="Text Box 6942">
          <a:extLst>
            <a:ext uri="{FF2B5EF4-FFF2-40B4-BE49-F238E27FC236}">
              <a16:creationId xmlns:a16="http://schemas.microsoft.com/office/drawing/2014/main" id="{A0DC0F4C-F0F5-4F9E-AA96-374B89F7342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8" name="Text Box 6942">
          <a:extLst>
            <a:ext uri="{FF2B5EF4-FFF2-40B4-BE49-F238E27FC236}">
              <a16:creationId xmlns:a16="http://schemas.microsoft.com/office/drawing/2014/main" id="{793C7A46-18B8-46BA-B903-DA6BBB917A5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29" name="Text Box 6942">
          <a:extLst>
            <a:ext uri="{FF2B5EF4-FFF2-40B4-BE49-F238E27FC236}">
              <a16:creationId xmlns:a16="http://schemas.microsoft.com/office/drawing/2014/main" id="{14DD6B67-4CC6-463B-BD1A-F4A1311608A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0" name="Text Box 6942">
          <a:extLst>
            <a:ext uri="{FF2B5EF4-FFF2-40B4-BE49-F238E27FC236}">
              <a16:creationId xmlns:a16="http://schemas.microsoft.com/office/drawing/2014/main" id="{5FF0013F-8678-4192-A86B-FDE0F0880B9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1" name="Text Box 6942">
          <a:extLst>
            <a:ext uri="{FF2B5EF4-FFF2-40B4-BE49-F238E27FC236}">
              <a16:creationId xmlns:a16="http://schemas.microsoft.com/office/drawing/2014/main" id="{A6A7C654-CA3E-44E0-8664-03EBB9A3979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2" name="Text Box 6942">
          <a:extLst>
            <a:ext uri="{FF2B5EF4-FFF2-40B4-BE49-F238E27FC236}">
              <a16:creationId xmlns:a16="http://schemas.microsoft.com/office/drawing/2014/main" id="{220F4539-B51B-44F3-9124-A1A3A0E8A3A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3" name="Text Box 6942">
          <a:extLst>
            <a:ext uri="{FF2B5EF4-FFF2-40B4-BE49-F238E27FC236}">
              <a16:creationId xmlns:a16="http://schemas.microsoft.com/office/drawing/2014/main" id="{A9FAA562-DA87-43A6-A9CD-F3DE1009934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634" name="Text Box 6942">
          <a:extLst>
            <a:ext uri="{FF2B5EF4-FFF2-40B4-BE49-F238E27FC236}">
              <a16:creationId xmlns:a16="http://schemas.microsoft.com/office/drawing/2014/main" id="{20A27D84-82C9-4BB8-BE09-9ACA79251997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635" name="Text Box 6942">
          <a:extLst>
            <a:ext uri="{FF2B5EF4-FFF2-40B4-BE49-F238E27FC236}">
              <a16:creationId xmlns:a16="http://schemas.microsoft.com/office/drawing/2014/main" id="{31BE5EF9-1B73-49E3-82E3-D6255BD86A11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6" name="Text Box 6942">
          <a:extLst>
            <a:ext uri="{FF2B5EF4-FFF2-40B4-BE49-F238E27FC236}">
              <a16:creationId xmlns:a16="http://schemas.microsoft.com/office/drawing/2014/main" id="{6F147E7C-E57D-4610-B7E0-3D22EC253C2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7" name="Text Box 6942">
          <a:extLst>
            <a:ext uri="{FF2B5EF4-FFF2-40B4-BE49-F238E27FC236}">
              <a16:creationId xmlns:a16="http://schemas.microsoft.com/office/drawing/2014/main" id="{722D1EC8-786B-4A27-BAE3-15AE5F120F8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8" name="Text Box 6942">
          <a:extLst>
            <a:ext uri="{FF2B5EF4-FFF2-40B4-BE49-F238E27FC236}">
              <a16:creationId xmlns:a16="http://schemas.microsoft.com/office/drawing/2014/main" id="{2643D319-BF1E-45FD-834B-FFEACA0D8D5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39" name="Text Box 6942">
          <a:extLst>
            <a:ext uri="{FF2B5EF4-FFF2-40B4-BE49-F238E27FC236}">
              <a16:creationId xmlns:a16="http://schemas.microsoft.com/office/drawing/2014/main" id="{70437C4D-3387-4596-A99B-53601B6645E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640" name="Text Box 6942">
          <a:extLst>
            <a:ext uri="{FF2B5EF4-FFF2-40B4-BE49-F238E27FC236}">
              <a16:creationId xmlns:a16="http://schemas.microsoft.com/office/drawing/2014/main" id="{2DDE02B5-52FD-4BC7-BC01-45CFD4E7509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41" name="Text Box 6942">
          <a:extLst>
            <a:ext uri="{FF2B5EF4-FFF2-40B4-BE49-F238E27FC236}">
              <a16:creationId xmlns:a16="http://schemas.microsoft.com/office/drawing/2014/main" id="{7A087F14-9715-49D2-826D-02F7D5F8583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42" name="Text Box 6942">
          <a:extLst>
            <a:ext uri="{FF2B5EF4-FFF2-40B4-BE49-F238E27FC236}">
              <a16:creationId xmlns:a16="http://schemas.microsoft.com/office/drawing/2014/main" id="{F9118823-81B8-4B3C-AAA6-A425EC036FC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43" name="Text Box 6942">
          <a:extLst>
            <a:ext uri="{FF2B5EF4-FFF2-40B4-BE49-F238E27FC236}">
              <a16:creationId xmlns:a16="http://schemas.microsoft.com/office/drawing/2014/main" id="{9AB88642-56D2-456C-9268-9B28D6FBF62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44" name="Text Box 6942">
          <a:extLst>
            <a:ext uri="{FF2B5EF4-FFF2-40B4-BE49-F238E27FC236}">
              <a16:creationId xmlns:a16="http://schemas.microsoft.com/office/drawing/2014/main" id="{37A987A1-7110-4041-8B21-F3FDC4D903E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408487</xdr:rowOff>
    </xdr:to>
    <xdr:sp macro="" textlink="">
      <xdr:nvSpPr>
        <xdr:cNvPr id="645" name="Text Box 6942">
          <a:extLst>
            <a:ext uri="{FF2B5EF4-FFF2-40B4-BE49-F238E27FC236}">
              <a16:creationId xmlns:a16="http://schemas.microsoft.com/office/drawing/2014/main" id="{9EE9A609-7B28-4DCE-AC23-0BFBA97B91A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5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646" name="Text Box 6942">
          <a:extLst>
            <a:ext uri="{FF2B5EF4-FFF2-40B4-BE49-F238E27FC236}">
              <a16:creationId xmlns:a16="http://schemas.microsoft.com/office/drawing/2014/main" id="{89311C01-284B-430E-9199-32F7D708ED6F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647" name="Text Box 6942">
          <a:extLst>
            <a:ext uri="{FF2B5EF4-FFF2-40B4-BE49-F238E27FC236}">
              <a16:creationId xmlns:a16="http://schemas.microsoft.com/office/drawing/2014/main" id="{CC746B73-C59D-47D1-968B-448AFD0338CC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48" name="Text Box 6942">
          <a:extLst>
            <a:ext uri="{FF2B5EF4-FFF2-40B4-BE49-F238E27FC236}">
              <a16:creationId xmlns:a16="http://schemas.microsoft.com/office/drawing/2014/main" id="{BD485DC3-6C4A-41B7-A8EE-DFF79057ED9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49" name="Text Box 6942">
          <a:extLst>
            <a:ext uri="{FF2B5EF4-FFF2-40B4-BE49-F238E27FC236}">
              <a16:creationId xmlns:a16="http://schemas.microsoft.com/office/drawing/2014/main" id="{416D3708-B1A9-42FD-99C4-2CCEE4BB6ED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0" name="Text Box 6942">
          <a:extLst>
            <a:ext uri="{FF2B5EF4-FFF2-40B4-BE49-F238E27FC236}">
              <a16:creationId xmlns:a16="http://schemas.microsoft.com/office/drawing/2014/main" id="{AF66A4CE-7459-4D49-A553-40B41544E9E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1" name="Text Box 6942">
          <a:extLst>
            <a:ext uri="{FF2B5EF4-FFF2-40B4-BE49-F238E27FC236}">
              <a16:creationId xmlns:a16="http://schemas.microsoft.com/office/drawing/2014/main" id="{AE8B44F5-10E1-4051-9ED5-1EDEF1F0D57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2" name="Text Box 6942">
          <a:extLst>
            <a:ext uri="{FF2B5EF4-FFF2-40B4-BE49-F238E27FC236}">
              <a16:creationId xmlns:a16="http://schemas.microsoft.com/office/drawing/2014/main" id="{5041A752-9190-441E-BD65-E72038C1990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3" name="Text Box 6942">
          <a:extLst>
            <a:ext uri="{FF2B5EF4-FFF2-40B4-BE49-F238E27FC236}">
              <a16:creationId xmlns:a16="http://schemas.microsoft.com/office/drawing/2014/main" id="{F86A7F08-CA4D-43A4-B78C-1B36B993FA6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4" name="Text Box 6942">
          <a:extLst>
            <a:ext uri="{FF2B5EF4-FFF2-40B4-BE49-F238E27FC236}">
              <a16:creationId xmlns:a16="http://schemas.microsoft.com/office/drawing/2014/main" id="{461C3629-52D1-4ED5-A6C5-77F5A8C79A2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5" name="Text Box 6942">
          <a:extLst>
            <a:ext uri="{FF2B5EF4-FFF2-40B4-BE49-F238E27FC236}">
              <a16:creationId xmlns:a16="http://schemas.microsoft.com/office/drawing/2014/main" id="{A4F80460-03B4-49E2-8A69-8EFF046AD62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6" name="Text Box 6942">
          <a:extLst>
            <a:ext uri="{FF2B5EF4-FFF2-40B4-BE49-F238E27FC236}">
              <a16:creationId xmlns:a16="http://schemas.microsoft.com/office/drawing/2014/main" id="{85E6E21F-72FE-4FA2-AD45-44A676CA236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57" name="Text Box 6942">
          <a:extLst>
            <a:ext uri="{FF2B5EF4-FFF2-40B4-BE49-F238E27FC236}">
              <a16:creationId xmlns:a16="http://schemas.microsoft.com/office/drawing/2014/main" id="{803DF505-BCAB-4E6E-A970-AE4587B7A8E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658" name="Text Box 6942">
          <a:extLst>
            <a:ext uri="{FF2B5EF4-FFF2-40B4-BE49-F238E27FC236}">
              <a16:creationId xmlns:a16="http://schemas.microsoft.com/office/drawing/2014/main" id="{C01C5733-8B5C-4127-9494-965BC4E1E78C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659" name="Text Box 6942">
          <a:extLst>
            <a:ext uri="{FF2B5EF4-FFF2-40B4-BE49-F238E27FC236}">
              <a16:creationId xmlns:a16="http://schemas.microsoft.com/office/drawing/2014/main" id="{6DFEA7AB-6C4D-412E-BA08-5D8CD2DCAF8D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60" name="Text Box 6942">
          <a:extLst>
            <a:ext uri="{FF2B5EF4-FFF2-40B4-BE49-F238E27FC236}">
              <a16:creationId xmlns:a16="http://schemas.microsoft.com/office/drawing/2014/main" id="{4B615D21-6B18-4E60-A19B-634CB159539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61" name="Text Box 6942">
          <a:extLst>
            <a:ext uri="{FF2B5EF4-FFF2-40B4-BE49-F238E27FC236}">
              <a16:creationId xmlns:a16="http://schemas.microsoft.com/office/drawing/2014/main" id="{0C589CDE-9BB2-4001-9EA1-08BD74DC2C6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62" name="Text Box 6942">
          <a:extLst>
            <a:ext uri="{FF2B5EF4-FFF2-40B4-BE49-F238E27FC236}">
              <a16:creationId xmlns:a16="http://schemas.microsoft.com/office/drawing/2014/main" id="{E560CBA4-B746-4AEE-B037-50CB36C3C65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63" name="Text Box 6942">
          <a:extLst>
            <a:ext uri="{FF2B5EF4-FFF2-40B4-BE49-F238E27FC236}">
              <a16:creationId xmlns:a16="http://schemas.microsoft.com/office/drawing/2014/main" id="{E5F41FA3-22E2-4908-AC66-3CB66277D3F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64" name="Text Box 6942">
          <a:extLst>
            <a:ext uri="{FF2B5EF4-FFF2-40B4-BE49-F238E27FC236}">
              <a16:creationId xmlns:a16="http://schemas.microsoft.com/office/drawing/2014/main" id="{A9FB8CB5-E6FF-4AFE-A2C9-B703AC5EF3E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65" name="Text Box 6942">
          <a:extLst>
            <a:ext uri="{FF2B5EF4-FFF2-40B4-BE49-F238E27FC236}">
              <a16:creationId xmlns:a16="http://schemas.microsoft.com/office/drawing/2014/main" id="{4FFD0F8F-B0FA-4346-87B7-8D053AFF03B4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66" name="Text Box 6942">
          <a:extLst>
            <a:ext uri="{FF2B5EF4-FFF2-40B4-BE49-F238E27FC236}">
              <a16:creationId xmlns:a16="http://schemas.microsoft.com/office/drawing/2014/main" id="{2B83FD8E-92F8-4ADE-9F17-1AB59DC3BF0B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67" name="Text Box 6942">
          <a:extLst>
            <a:ext uri="{FF2B5EF4-FFF2-40B4-BE49-F238E27FC236}">
              <a16:creationId xmlns:a16="http://schemas.microsoft.com/office/drawing/2014/main" id="{2B23F050-B2DD-4B67-8354-4CB182C6C06B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68" name="Text Box 6942">
          <a:extLst>
            <a:ext uri="{FF2B5EF4-FFF2-40B4-BE49-F238E27FC236}">
              <a16:creationId xmlns:a16="http://schemas.microsoft.com/office/drawing/2014/main" id="{6A8B4ED1-D5DA-4D9B-8650-DD4E9DA94D06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69" name="Text Box 6942">
          <a:extLst>
            <a:ext uri="{FF2B5EF4-FFF2-40B4-BE49-F238E27FC236}">
              <a16:creationId xmlns:a16="http://schemas.microsoft.com/office/drawing/2014/main" id="{45607864-BD6D-41D4-8400-3E5082B870A4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670" name="Text Box 6942">
          <a:extLst>
            <a:ext uri="{FF2B5EF4-FFF2-40B4-BE49-F238E27FC236}">
              <a16:creationId xmlns:a16="http://schemas.microsoft.com/office/drawing/2014/main" id="{A748A182-2E40-4CBE-A191-48862F5D2E5C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671" name="Text Box 6942">
          <a:extLst>
            <a:ext uri="{FF2B5EF4-FFF2-40B4-BE49-F238E27FC236}">
              <a16:creationId xmlns:a16="http://schemas.microsoft.com/office/drawing/2014/main" id="{78A86DFE-DE3D-40D7-9573-70691CB6CC97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2" name="Text Box 6942">
          <a:extLst>
            <a:ext uri="{FF2B5EF4-FFF2-40B4-BE49-F238E27FC236}">
              <a16:creationId xmlns:a16="http://schemas.microsoft.com/office/drawing/2014/main" id="{E1C7467D-7B70-4F08-BD9B-633AE63C6128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3" name="Text Box 6942">
          <a:extLst>
            <a:ext uri="{FF2B5EF4-FFF2-40B4-BE49-F238E27FC236}">
              <a16:creationId xmlns:a16="http://schemas.microsoft.com/office/drawing/2014/main" id="{31C1B67C-A4EB-48BD-B1CD-1AAE308E82D0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4" name="Text Box 6942">
          <a:extLst>
            <a:ext uri="{FF2B5EF4-FFF2-40B4-BE49-F238E27FC236}">
              <a16:creationId xmlns:a16="http://schemas.microsoft.com/office/drawing/2014/main" id="{4EA95C1F-4300-4EF4-A4DE-679C487CA5E1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5" name="Text Box 6942">
          <a:extLst>
            <a:ext uri="{FF2B5EF4-FFF2-40B4-BE49-F238E27FC236}">
              <a16:creationId xmlns:a16="http://schemas.microsoft.com/office/drawing/2014/main" id="{D20FE6ED-C42F-40B7-9A0F-076CAAA1255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6" name="Text Box 6942">
          <a:extLst>
            <a:ext uri="{FF2B5EF4-FFF2-40B4-BE49-F238E27FC236}">
              <a16:creationId xmlns:a16="http://schemas.microsoft.com/office/drawing/2014/main" id="{5EB63963-776D-4B47-A16C-4549621DFC93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7" name="Text Box 6942">
          <a:extLst>
            <a:ext uri="{FF2B5EF4-FFF2-40B4-BE49-F238E27FC236}">
              <a16:creationId xmlns:a16="http://schemas.microsoft.com/office/drawing/2014/main" id="{68873F70-4C82-416F-AC41-FC0EBAD800D7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8" name="Text Box 6942">
          <a:extLst>
            <a:ext uri="{FF2B5EF4-FFF2-40B4-BE49-F238E27FC236}">
              <a16:creationId xmlns:a16="http://schemas.microsoft.com/office/drawing/2014/main" id="{BF033275-AEFF-4F0E-99A2-06A95AD147E7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79" name="Text Box 6942">
          <a:extLst>
            <a:ext uri="{FF2B5EF4-FFF2-40B4-BE49-F238E27FC236}">
              <a16:creationId xmlns:a16="http://schemas.microsoft.com/office/drawing/2014/main" id="{22F89F2B-1D5D-43D9-B341-78004971AC83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80" name="Text Box 6942">
          <a:extLst>
            <a:ext uri="{FF2B5EF4-FFF2-40B4-BE49-F238E27FC236}">
              <a16:creationId xmlns:a16="http://schemas.microsoft.com/office/drawing/2014/main" id="{6844834E-58FB-4654-A194-546CC2EFE66E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81" name="Text Box 6942">
          <a:extLst>
            <a:ext uri="{FF2B5EF4-FFF2-40B4-BE49-F238E27FC236}">
              <a16:creationId xmlns:a16="http://schemas.microsoft.com/office/drawing/2014/main" id="{DE0AF17E-3DED-455C-A4A2-B19E2858805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682" name="Text Box 6942">
          <a:extLst>
            <a:ext uri="{FF2B5EF4-FFF2-40B4-BE49-F238E27FC236}">
              <a16:creationId xmlns:a16="http://schemas.microsoft.com/office/drawing/2014/main" id="{58773EE5-87F4-4691-9F7A-3063AD15493A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683" name="Text Box 6942">
          <a:extLst>
            <a:ext uri="{FF2B5EF4-FFF2-40B4-BE49-F238E27FC236}">
              <a16:creationId xmlns:a16="http://schemas.microsoft.com/office/drawing/2014/main" id="{FA49E24E-F856-4032-940F-2E3EADE7D417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84" name="Text Box 6942">
          <a:extLst>
            <a:ext uri="{FF2B5EF4-FFF2-40B4-BE49-F238E27FC236}">
              <a16:creationId xmlns:a16="http://schemas.microsoft.com/office/drawing/2014/main" id="{76E95AC7-590A-4953-A3E1-49082D9A882C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85" name="Text Box 6942">
          <a:extLst>
            <a:ext uri="{FF2B5EF4-FFF2-40B4-BE49-F238E27FC236}">
              <a16:creationId xmlns:a16="http://schemas.microsoft.com/office/drawing/2014/main" id="{BE12045D-EFCF-4819-8E20-2896557D4AA7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86" name="Text Box 6942">
          <a:extLst>
            <a:ext uri="{FF2B5EF4-FFF2-40B4-BE49-F238E27FC236}">
              <a16:creationId xmlns:a16="http://schemas.microsoft.com/office/drawing/2014/main" id="{F86DB1BA-09FA-4BCF-B521-8AC05FE07C99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687" name="Text Box 6942">
          <a:extLst>
            <a:ext uri="{FF2B5EF4-FFF2-40B4-BE49-F238E27FC236}">
              <a16:creationId xmlns:a16="http://schemas.microsoft.com/office/drawing/2014/main" id="{E74B2C88-CE70-4280-A30D-C9AACDE92C4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688" name="Text Box 6942">
          <a:extLst>
            <a:ext uri="{FF2B5EF4-FFF2-40B4-BE49-F238E27FC236}">
              <a16:creationId xmlns:a16="http://schemas.microsoft.com/office/drawing/2014/main" id="{0975E4FF-E8C4-495D-9D4B-DF8D7F7DCB78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89" name="Text Box 6942">
          <a:extLst>
            <a:ext uri="{FF2B5EF4-FFF2-40B4-BE49-F238E27FC236}">
              <a16:creationId xmlns:a16="http://schemas.microsoft.com/office/drawing/2014/main" id="{055FC652-F43C-483D-920A-6296F0A8AE8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0" name="Text Box 6942">
          <a:extLst>
            <a:ext uri="{FF2B5EF4-FFF2-40B4-BE49-F238E27FC236}">
              <a16:creationId xmlns:a16="http://schemas.microsoft.com/office/drawing/2014/main" id="{D552241E-DB02-4A16-8698-6BA473A9F5D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1" name="Text Box 6942">
          <a:extLst>
            <a:ext uri="{FF2B5EF4-FFF2-40B4-BE49-F238E27FC236}">
              <a16:creationId xmlns:a16="http://schemas.microsoft.com/office/drawing/2014/main" id="{592420BF-B04E-4C48-BCE5-EB21E3397CB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2" name="Text Box 6942">
          <a:extLst>
            <a:ext uri="{FF2B5EF4-FFF2-40B4-BE49-F238E27FC236}">
              <a16:creationId xmlns:a16="http://schemas.microsoft.com/office/drawing/2014/main" id="{594E63EB-F708-4D3C-B797-3C9CB46CDC9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3" name="Text Box 6942">
          <a:extLst>
            <a:ext uri="{FF2B5EF4-FFF2-40B4-BE49-F238E27FC236}">
              <a16:creationId xmlns:a16="http://schemas.microsoft.com/office/drawing/2014/main" id="{349A6800-3CE8-4016-B0DD-1698FADA60C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694" name="Text Box 6942">
          <a:extLst>
            <a:ext uri="{FF2B5EF4-FFF2-40B4-BE49-F238E27FC236}">
              <a16:creationId xmlns:a16="http://schemas.microsoft.com/office/drawing/2014/main" id="{FBE9FE3B-7764-46D0-964F-5CFBC41EC7E7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695" name="Text Box 6942">
          <a:extLst>
            <a:ext uri="{FF2B5EF4-FFF2-40B4-BE49-F238E27FC236}">
              <a16:creationId xmlns:a16="http://schemas.microsoft.com/office/drawing/2014/main" id="{DEF4103D-D922-4E01-8D56-2B0798A141FA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6" name="Text Box 6942">
          <a:extLst>
            <a:ext uri="{FF2B5EF4-FFF2-40B4-BE49-F238E27FC236}">
              <a16:creationId xmlns:a16="http://schemas.microsoft.com/office/drawing/2014/main" id="{1120A4CB-268B-4F0E-BC5C-0A26C9215B5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7" name="Text Box 6942">
          <a:extLst>
            <a:ext uri="{FF2B5EF4-FFF2-40B4-BE49-F238E27FC236}">
              <a16:creationId xmlns:a16="http://schemas.microsoft.com/office/drawing/2014/main" id="{15FE2767-CE34-491D-9E87-16EA2CF849C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8" name="Text Box 6942">
          <a:extLst>
            <a:ext uri="{FF2B5EF4-FFF2-40B4-BE49-F238E27FC236}">
              <a16:creationId xmlns:a16="http://schemas.microsoft.com/office/drawing/2014/main" id="{CD9427A9-4B01-4C24-83AB-3D13D85DD3B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699" name="Text Box 6942">
          <a:extLst>
            <a:ext uri="{FF2B5EF4-FFF2-40B4-BE49-F238E27FC236}">
              <a16:creationId xmlns:a16="http://schemas.microsoft.com/office/drawing/2014/main" id="{B8DA013A-3842-436C-8E55-40E5B29AB5D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0" name="Text Box 6942">
          <a:extLst>
            <a:ext uri="{FF2B5EF4-FFF2-40B4-BE49-F238E27FC236}">
              <a16:creationId xmlns:a16="http://schemas.microsoft.com/office/drawing/2014/main" id="{85438128-B139-4504-9924-616453B0609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1" name="Text Box 6942">
          <a:extLst>
            <a:ext uri="{FF2B5EF4-FFF2-40B4-BE49-F238E27FC236}">
              <a16:creationId xmlns:a16="http://schemas.microsoft.com/office/drawing/2014/main" id="{8F2ED7EA-346C-4CF5-AA51-98C44C4BB88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2" name="Text Box 6942">
          <a:extLst>
            <a:ext uri="{FF2B5EF4-FFF2-40B4-BE49-F238E27FC236}">
              <a16:creationId xmlns:a16="http://schemas.microsoft.com/office/drawing/2014/main" id="{72FF49D8-B356-4F5D-87B8-59A05744572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3" name="Text Box 6942">
          <a:extLst>
            <a:ext uri="{FF2B5EF4-FFF2-40B4-BE49-F238E27FC236}">
              <a16:creationId xmlns:a16="http://schemas.microsoft.com/office/drawing/2014/main" id="{D4385D08-8CFB-4445-9169-FB42823CDF5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4" name="Text Box 6942">
          <a:extLst>
            <a:ext uri="{FF2B5EF4-FFF2-40B4-BE49-F238E27FC236}">
              <a16:creationId xmlns:a16="http://schemas.microsoft.com/office/drawing/2014/main" id="{40FCB7E5-93F7-434D-9243-17FE592AD9C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5" name="Text Box 6942">
          <a:extLst>
            <a:ext uri="{FF2B5EF4-FFF2-40B4-BE49-F238E27FC236}">
              <a16:creationId xmlns:a16="http://schemas.microsoft.com/office/drawing/2014/main" id="{460BADE3-6B5A-49F8-8CD6-D74C13988D9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706" name="Text Box 6942">
          <a:extLst>
            <a:ext uri="{FF2B5EF4-FFF2-40B4-BE49-F238E27FC236}">
              <a16:creationId xmlns:a16="http://schemas.microsoft.com/office/drawing/2014/main" id="{D264A716-EFFA-42D2-8264-5A60A63FFE5F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707" name="Text Box 6942">
          <a:extLst>
            <a:ext uri="{FF2B5EF4-FFF2-40B4-BE49-F238E27FC236}">
              <a16:creationId xmlns:a16="http://schemas.microsoft.com/office/drawing/2014/main" id="{145EC5EB-0251-4326-9BA5-41B01496D64E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8" name="Text Box 6942">
          <a:extLst>
            <a:ext uri="{FF2B5EF4-FFF2-40B4-BE49-F238E27FC236}">
              <a16:creationId xmlns:a16="http://schemas.microsoft.com/office/drawing/2014/main" id="{FD6F4678-C622-46D9-9E96-C8711C7FDEA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09" name="Text Box 6942">
          <a:extLst>
            <a:ext uri="{FF2B5EF4-FFF2-40B4-BE49-F238E27FC236}">
              <a16:creationId xmlns:a16="http://schemas.microsoft.com/office/drawing/2014/main" id="{41611CEC-B554-4105-9491-7D508D8BCD3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10" name="Text Box 6942">
          <a:extLst>
            <a:ext uri="{FF2B5EF4-FFF2-40B4-BE49-F238E27FC236}">
              <a16:creationId xmlns:a16="http://schemas.microsoft.com/office/drawing/2014/main" id="{A966DA0C-ED59-4515-9E80-AEEAB826935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11" name="Text Box 6942">
          <a:extLst>
            <a:ext uri="{FF2B5EF4-FFF2-40B4-BE49-F238E27FC236}">
              <a16:creationId xmlns:a16="http://schemas.microsoft.com/office/drawing/2014/main" id="{8B0201C5-E111-43B5-8283-83CE3E60B33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409576</xdr:rowOff>
    </xdr:to>
    <xdr:sp macro="" textlink="">
      <xdr:nvSpPr>
        <xdr:cNvPr id="712" name="Text Box 6942">
          <a:extLst>
            <a:ext uri="{FF2B5EF4-FFF2-40B4-BE49-F238E27FC236}">
              <a16:creationId xmlns:a16="http://schemas.microsoft.com/office/drawing/2014/main" id="{92BD5AF8-44B2-4A52-9541-7AEBDF50180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7067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13" name="Text Box 6942">
          <a:extLst>
            <a:ext uri="{FF2B5EF4-FFF2-40B4-BE49-F238E27FC236}">
              <a16:creationId xmlns:a16="http://schemas.microsoft.com/office/drawing/2014/main" id="{9A5946C8-DC03-4F52-88DD-38CB6B236CF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14" name="Text Box 6942">
          <a:extLst>
            <a:ext uri="{FF2B5EF4-FFF2-40B4-BE49-F238E27FC236}">
              <a16:creationId xmlns:a16="http://schemas.microsoft.com/office/drawing/2014/main" id="{28549982-58C9-4D71-8F95-C66DDE9008B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15" name="Text Box 6942">
          <a:extLst>
            <a:ext uri="{FF2B5EF4-FFF2-40B4-BE49-F238E27FC236}">
              <a16:creationId xmlns:a16="http://schemas.microsoft.com/office/drawing/2014/main" id="{96DD9167-4E0A-4A99-A119-18BD294075A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16" name="Text Box 6942">
          <a:extLst>
            <a:ext uri="{FF2B5EF4-FFF2-40B4-BE49-F238E27FC236}">
              <a16:creationId xmlns:a16="http://schemas.microsoft.com/office/drawing/2014/main" id="{681B4159-AAAE-4139-AFCB-B31788B3B9A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17" name="Text Box 6942">
          <a:extLst>
            <a:ext uri="{FF2B5EF4-FFF2-40B4-BE49-F238E27FC236}">
              <a16:creationId xmlns:a16="http://schemas.microsoft.com/office/drawing/2014/main" id="{14AB57DE-8F61-42DF-8B23-93CBB3946C3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6</xdr:row>
      <xdr:rowOff>143142</xdr:rowOff>
    </xdr:to>
    <xdr:sp macro="" textlink="">
      <xdr:nvSpPr>
        <xdr:cNvPr id="718" name="Text Box 6942">
          <a:extLst>
            <a:ext uri="{FF2B5EF4-FFF2-40B4-BE49-F238E27FC236}">
              <a16:creationId xmlns:a16="http://schemas.microsoft.com/office/drawing/2014/main" id="{2F29D8D2-6DC7-41CD-8262-28FB5B4420CA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127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19" name="Text Box 6942">
          <a:extLst>
            <a:ext uri="{FF2B5EF4-FFF2-40B4-BE49-F238E27FC236}">
              <a16:creationId xmlns:a16="http://schemas.microsoft.com/office/drawing/2014/main" id="{541D1C34-206C-4E70-BE88-5A3C5BD97D2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0" name="Text Box 6942">
          <a:extLst>
            <a:ext uri="{FF2B5EF4-FFF2-40B4-BE49-F238E27FC236}">
              <a16:creationId xmlns:a16="http://schemas.microsoft.com/office/drawing/2014/main" id="{BF33BD66-15F2-40A5-A768-CC4A694D9D6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1" name="Text Box 6942">
          <a:extLst>
            <a:ext uri="{FF2B5EF4-FFF2-40B4-BE49-F238E27FC236}">
              <a16:creationId xmlns:a16="http://schemas.microsoft.com/office/drawing/2014/main" id="{07986250-0D27-4188-89B3-55CB9F9255A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2" name="Text Box 6942">
          <a:extLst>
            <a:ext uri="{FF2B5EF4-FFF2-40B4-BE49-F238E27FC236}">
              <a16:creationId xmlns:a16="http://schemas.microsoft.com/office/drawing/2014/main" id="{4CEADFB4-A4E5-4230-ACA6-1CD61BBBAD3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3" name="Text Box 6942">
          <a:extLst>
            <a:ext uri="{FF2B5EF4-FFF2-40B4-BE49-F238E27FC236}">
              <a16:creationId xmlns:a16="http://schemas.microsoft.com/office/drawing/2014/main" id="{8C966EB2-B8BC-424B-BC31-CCD7491B6F4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4" name="Text Box 6942">
          <a:extLst>
            <a:ext uri="{FF2B5EF4-FFF2-40B4-BE49-F238E27FC236}">
              <a16:creationId xmlns:a16="http://schemas.microsoft.com/office/drawing/2014/main" id="{D2C05A75-B085-4983-891D-719E27C3AC7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5" name="Text Box 6942">
          <a:extLst>
            <a:ext uri="{FF2B5EF4-FFF2-40B4-BE49-F238E27FC236}">
              <a16:creationId xmlns:a16="http://schemas.microsoft.com/office/drawing/2014/main" id="{FC66C754-4142-4042-9042-FC2C8FE3BFB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6" name="Text Box 6942">
          <a:extLst>
            <a:ext uri="{FF2B5EF4-FFF2-40B4-BE49-F238E27FC236}">
              <a16:creationId xmlns:a16="http://schemas.microsoft.com/office/drawing/2014/main" id="{980160DD-4965-4879-88B6-0ECEDBE8B3A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7" name="Text Box 6942">
          <a:extLst>
            <a:ext uri="{FF2B5EF4-FFF2-40B4-BE49-F238E27FC236}">
              <a16:creationId xmlns:a16="http://schemas.microsoft.com/office/drawing/2014/main" id="{FB9F5A1F-384C-4ACE-87EA-A40073DE410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8" name="Text Box 6942">
          <a:extLst>
            <a:ext uri="{FF2B5EF4-FFF2-40B4-BE49-F238E27FC236}">
              <a16:creationId xmlns:a16="http://schemas.microsoft.com/office/drawing/2014/main" id="{08B1C334-FB83-4ECB-820B-A17950D7960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29" name="Text Box 6942">
          <a:extLst>
            <a:ext uri="{FF2B5EF4-FFF2-40B4-BE49-F238E27FC236}">
              <a16:creationId xmlns:a16="http://schemas.microsoft.com/office/drawing/2014/main" id="{E4A591A9-7E18-4127-B0FD-BD4D7F0E983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30" name="Text Box 6942">
          <a:extLst>
            <a:ext uri="{FF2B5EF4-FFF2-40B4-BE49-F238E27FC236}">
              <a16:creationId xmlns:a16="http://schemas.microsoft.com/office/drawing/2014/main" id="{BF506BFF-08E3-4B4F-9DDA-C6265BF173C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31" name="Text Box 6942">
          <a:extLst>
            <a:ext uri="{FF2B5EF4-FFF2-40B4-BE49-F238E27FC236}">
              <a16:creationId xmlns:a16="http://schemas.microsoft.com/office/drawing/2014/main" id="{2151FAE9-AD97-4C30-BEAA-E67904528FF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732" name="Text Box 6942">
          <a:extLst>
            <a:ext uri="{FF2B5EF4-FFF2-40B4-BE49-F238E27FC236}">
              <a16:creationId xmlns:a16="http://schemas.microsoft.com/office/drawing/2014/main" id="{C9403F58-B372-4DC9-99AA-1426441898D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33" name="Text Box 6942">
          <a:extLst>
            <a:ext uri="{FF2B5EF4-FFF2-40B4-BE49-F238E27FC236}">
              <a16:creationId xmlns:a16="http://schemas.microsoft.com/office/drawing/2014/main" id="{828B4DA4-FD00-4070-A613-CD7DFCB82F52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34" name="Text Box 6942">
          <a:extLst>
            <a:ext uri="{FF2B5EF4-FFF2-40B4-BE49-F238E27FC236}">
              <a16:creationId xmlns:a16="http://schemas.microsoft.com/office/drawing/2014/main" id="{2A90CEE9-23DE-4464-BEED-7A4A957137DA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35" name="Text Box 6942">
          <a:extLst>
            <a:ext uri="{FF2B5EF4-FFF2-40B4-BE49-F238E27FC236}">
              <a16:creationId xmlns:a16="http://schemas.microsoft.com/office/drawing/2014/main" id="{B8DFC9EF-ECD6-48E8-BE7D-980D14F60E69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36" name="Text Box 6942">
          <a:extLst>
            <a:ext uri="{FF2B5EF4-FFF2-40B4-BE49-F238E27FC236}">
              <a16:creationId xmlns:a16="http://schemas.microsoft.com/office/drawing/2014/main" id="{70436BEE-C136-4EF8-BC6C-C54FD5BEB79F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37" name="Text Box 6942">
          <a:extLst>
            <a:ext uri="{FF2B5EF4-FFF2-40B4-BE49-F238E27FC236}">
              <a16:creationId xmlns:a16="http://schemas.microsoft.com/office/drawing/2014/main" id="{EC46EA7C-57B7-45A0-8D06-93BE8C13F7B0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738" name="Text Box 6942">
          <a:extLst>
            <a:ext uri="{FF2B5EF4-FFF2-40B4-BE49-F238E27FC236}">
              <a16:creationId xmlns:a16="http://schemas.microsoft.com/office/drawing/2014/main" id="{084DB82B-7C09-4A47-AD0D-D8A1A8D39E62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495843</xdr:rowOff>
    </xdr:to>
    <xdr:sp macro="" textlink="">
      <xdr:nvSpPr>
        <xdr:cNvPr id="739" name="Text Box 6942">
          <a:extLst>
            <a:ext uri="{FF2B5EF4-FFF2-40B4-BE49-F238E27FC236}">
              <a16:creationId xmlns:a16="http://schemas.microsoft.com/office/drawing/2014/main" id="{ABE517A8-C7CA-4DCC-A765-155D99765E66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79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0" name="Text Box 6942">
          <a:extLst>
            <a:ext uri="{FF2B5EF4-FFF2-40B4-BE49-F238E27FC236}">
              <a16:creationId xmlns:a16="http://schemas.microsoft.com/office/drawing/2014/main" id="{C76D3826-5D6C-4EAD-8548-25D1FAF72711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1" name="Text Box 6942">
          <a:extLst>
            <a:ext uri="{FF2B5EF4-FFF2-40B4-BE49-F238E27FC236}">
              <a16:creationId xmlns:a16="http://schemas.microsoft.com/office/drawing/2014/main" id="{B4CF34C8-31F9-48FC-8DD4-B10DC8EEDE67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2" name="Text Box 6942">
          <a:extLst>
            <a:ext uri="{FF2B5EF4-FFF2-40B4-BE49-F238E27FC236}">
              <a16:creationId xmlns:a16="http://schemas.microsoft.com/office/drawing/2014/main" id="{421C4B57-F18C-4C08-A5DC-42E808A445AA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3" name="Text Box 6942">
          <a:extLst>
            <a:ext uri="{FF2B5EF4-FFF2-40B4-BE49-F238E27FC236}">
              <a16:creationId xmlns:a16="http://schemas.microsoft.com/office/drawing/2014/main" id="{6E51755A-FBB1-4F98-8546-857F593F8F58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4" name="Text Box 6942">
          <a:extLst>
            <a:ext uri="{FF2B5EF4-FFF2-40B4-BE49-F238E27FC236}">
              <a16:creationId xmlns:a16="http://schemas.microsoft.com/office/drawing/2014/main" id="{71B85FEF-D01C-49C2-821D-E11254B8FE3A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5" name="Text Box 6942">
          <a:extLst>
            <a:ext uri="{FF2B5EF4-FFF2-40B4-BE49-F238E27FC236}">
              <a16:creationId xmlns:a16="http://schemas.microsoft.com/office/drawing/2014/main" id="{FED426E3-372A-4D5B-90BB-2CEF1A3F7916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6" name="Text Box 6942">
          <a:extLst>
            <a:ext uri="{FF2B5EF4-FFF2-40B4-BE49-F238E27FC236}">
              <a16:creationId xmlns:a16="http://schemas.microsoft.com/office/drawing/2014/main" id="{09AA8808-BFAE-41A4-A6DB-A9959B897113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7" name="Text Box 6942">
          <a:extLst>
            <a:ext uri="{FF2B5EF4-FFF2-40B4-BE49-F238E27FC236}">
              <a16:creationId xmlns:a16="http://schemas.microsoft.com/office/drawing/2014/main" id="{8E8DA497-04D7-4C0E-9A63-3550D177F8ED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8" name="Text Box 6942">
          <a:extLst>
            <a:ext uri="{FF2B5EF4-FFF2-40B4-BE49-F238E27FC236}">
              <a16:creationId xmlns:a16="http://schemas.microsoft.com/office/drawing/2014/main" id="{DD417A51-21E4-49A5-90EF-06C8CF169277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49" name="Text Box 6942">
          <a:extLst>
            <a:ext uri="{FF2B5EF4-FFF2-40B4-BE49-F238E27FC236}">
              <a16:creationId xmlns:a16="http://schemas.microsoft.com/office/drawing/2014/main" id="{9EC82B4B-76C5-4B37-959E-21F06C583EBC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750" name="Text Box 6942">
          <a:extLst>
            <a:ext uri="{FF2B5EF4-FFF2-40B4-BE49-F238E27FC236}">
              <a16:creationId xmlns:a16="http://schemas.microsoft.com/office/drawing/2014/main" id="{1363068B-0D3A-485F-8100-DFB95EB79CA1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51" name="Text Box 6942">
          <a:extLst>
            <a:ext uri="{FF2B5EF4-FFF2-40B4-BE49-F238E27FC236}">
              <a16:creationId xmlns:a16="http://schemas.microsoft.com/office/drawing/2014/main" id="{DEB60AD5-E2DC-4205-A5B7-DACF701AC339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52" name="Text Box 6942">
          <a:extLst>
            <a:ext uri="{FF2B5EF4-FFF2-40B4-BE49-F238E27FC236}">
              <a16:creationId xmlns:a16="http://schemas.microsoft.com/office/drawing/2014/main" id="{D8DC14ED-7333-40B8-8B44-9879036C4225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104775</xdr:colOff>
      <xdr:row>5</xdr:row>
      <xdr:rowOff>3809</xdr:rowOff>
    </xdr:to>
    <xdr:sp macro="" textlink="">
      <xdr:nvSpPr>
        <xdr:cNvPr id="753" name="Text Box 6942">
          <a:extLst>
            <a:ext uri="{FF2B5EF4-FFF2-40B4-BE49-F238E27FC236}">
              <a16:creationId xmlns:a16="http://schemas.microsoft.com/office/drawing/2014/main" id="{3B69ECC3-57EA-4806-9B0F-AE69BD5E124E}"/>
            </a:ext>
          </a:extLst>
        </xdr:cNvPr>
        <xdr:cNvSpPr txBox="1">
          <a:spLocks noChangeArrowheads="1"/>
        </xdr:cNvSpPr>
      </xdr:nvSpPr>
      <xdr:spPr bwMode="auto">
        <a:xfrm>
          <a:off x="1584960" y="289560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54" name="Text Box 6942">
          <a:extLst>
            <a:ext uri="{FF2B5EF4-FFF2-40B4-BE49-F238E27FC236}">
              <a16:creationId xmlns:a16="http://schemas.microsoft.com/office/drawing/2014/main" id="{1B738D75-FC65-417F-B3E8-1019DD413DF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55" name="Text Box 6942">
          <a:extLst>
            <a:ext uri="{FF2B5EF4-FFF2-40B4-BE49-F238E27FC236}">
              <a16:creationId xmlns:a16="http://schemas.microsoft.com/office/drawing/2014/main" id="{F8E9BF2E-8D28-4499-9FF3-196E6B7D6AC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56" name="Text Box 6942">
          <a:extLst>
            <a:ext uri="{FF2B5EF4-FFF2-40B4-BE49-F238E27FC236}">
              <a16:creationId xmlns:a16="http://schemas.microsoft.com/office/drawing/2014/main" id="{985B8163-4E4F-4BD9-BE1B-BC5B419DEC6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57" name="Text Box 6942">
          <a:extLst>
            <a:ext uri="{FF2B5EF4-FFF2-40B4-BE49-F238E27FC236}">
              <a16:creationId xmlns:a16="http://schemas.microsoft.com/office/drawing/2014/main" id="{A2C0CB98-C099-4AEB-BECA-D05B00AF09F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58" name="Text Box 6942">
          <a:extLst>
            <a:ext uri="{FF2B5EF4-FFF2-40B4-BE49-F238E27FC236}">
              <a16:creationId xmlns:a16="http://schemas.microsoft.com/office/drawing/2014/main" id="{2A8B3133-174E-4F2D-ACE7-5A7225F7F49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759" name="Text Box 6942">
          <a:extLst>
            <a:ext uri="{FF2B5EF4-FFF2-40B4-BE49-F238E27FC236}">
              <a16:creationId xmlns:a16="http://schemas.microsoft.com/office/drawing/2014/main" id="{38448E99-3E13-4B5B-8A28-A32D91088D68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760" name="Text Box 6942">
          <a:extLst>
            <a:ext uri="{FF2B5EF4-FFF2-40B4-BE49-F238E27FC236}">
              <a16:creationId xmlns:a16="http://schemas.microsoft.com/office/drawing/2014/main" id="{7B094020-E411-488D-8D7A-89B94B9488E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1" name="Text Box 6942">
          <a:extLst>
            <a:ext uri="{FF2B5EF4-FFF2-40B4-BE49-F238E27FC236}">
              <a16:creationId xmlns:a16="http://schemas.microsoft.com/office/drawing/2014/main" id="{2B2243AF-81B7-40FE-AD9B-539CF44A8B7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2" name="Text Box 6942">
          <a:extLst>
            <a:ext uri="{FF2B5EF4-FFF2-40B4-BE49-F238E27FC236}">
              <a16:creationId xmlns:a16="http://schemas.microsoft.com/office/drawing/2014/main" id="{4093C686-776B-4F8E-965D-D4CD8FCD74A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3" name="Text Box 6942">
          <a:extLst>
            <a:ext uri="{FF2B5EF4-FFF2-40B4-BE49-F238E27FC236}">
              <a16:creationId xmlns:a16="http://schemas.microsoft.com/office/drawing/2014/main" id="{39817DDC-B6B5-4597-94A2-FDA20ACCB8C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4" name="Text Box 6942">
          <a:extLst>
            <a:ext uri="{FF2B5EF4-FFF2-40B4-BE49-F238E27FC236}">
              <a16:creationId xmlns:a16="http://schemas.microsoft.com/office/drawing/2014/main" id="{4669E6F6-F40A-4CF0-99F0-9D29AB13EA4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5" name="Text Box 6942">
          <a:extLst>
            <a:ext uri="{FF2B5EF4-FFF2-40B4-BE49-F238E27FC236}">
              <a16:creationId xmlns:a16="http://schemas.microsoft.com/office/drawing/2014/main" id="{98F8B33C-CE0B-4ADE-A07C-206518F99A5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6" name="Text Box 6942">
          <a:extLst>
            <a:ext uri="{FF2B5EF4-FFF2-40B4-BE49-F238E27FC236}">
              <a16:creationId xmlns:a16="http://schemas.microsoft.com/office/drawing/2014/main" id="{28206097-54A3-4D3F-A245-BD62D7E3738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7" name="Text Box 6942">
          <a:extLst>
            <a:ext uri="{FF2B5EF4-FFF2-40B4-BE49-F238E27FC236}">
              <a16:creationId xmlns:a16="http://schemas.microsoft.com/office/drawing/2014/main" id="{1B53D10A-E9FC-4ECA-AB0C-D5B92197008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8" name="Text Box 6942">
          <a:extLst>
            <a:ext uri="{FF2B5EF4-FFF2-40B4-BE49-F238E27FC236}">
              <a16:creationId xmlns:a16="http://schemas.microsoft.com/office/drawing/2014/main" id="{9DB92D4D-656C-4968-B383-52EFD5B1F3F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69" name="Text Box 6942">
          <a:extLst>
            <a:ext uri="{FF2B5EF4-FFF2-40B4-BE49-F238E27FC236}">
              <a16:creationId xmlns:a16="http://schemas.microsoft.com/office/drawing/2014/main" id="{71FC9933-A1D3-4E32-8727-411F73AD9C5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0" name="Text Box 6942">
          <a:extLst>
            <a:ext uri="{FF2B5EF4-FFF2-40B4-BE49-F238E27FC236}">
              <a16:creationId xmlns:a16="http://schemas.microsoft.com/office/drawing/2014/main" id="{D4034269-6819-468D-A610-98CC71A8922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771" name="Text Box 6942">
          <a:extLst>
            <a:ext uri="{FF2B5EF4-FFF2-40B4-BE49-F238E27FC236}">
              <a16:creationId xmlns:a16="http://schemas.microsoft.com/office/drawing/2014/main" id="{42109EC4-21B6-4413-9F6A-97F461F4CA0C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772" name="Text Box 6942">
          <a:extLst>
            <a:ext uri="{FF2B5EF4-FFF2-40B4-BE49-F238E27FC236}">
              <a16:creationId xmlns:a16="http://schemas.microsoft.com/office/drawing/2014/main" id="{A1815425-C58A-4088-90C5-CECE2BB9AF0D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3" name="Text Box 6942">
          <a:extLst>
            <a:ext uri="{FF2B5EF4-FFF2-40B4-BE49-F238E27FC236}">
              <a16:creationId xmlns:a16="http://schemas.microsoft.com/office/drawing/2014/main" id="{5843FB7C-F65F-46DF-83F4-84451C2A696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4" name="Text Box 6942">
          <a:extLst>
            <a:ext uri="{FF2B5EF4-FFF2-40B4-BE49-F238E27FC236}">
              <a16:creationId xmlns:a16="http://schemas.microsoft.com/office/drawing/2014/main" id="{107FB668-1DDA-46D1-85E9-E5943D211AF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5" name="Text Box 6942">
          <a:extLst>
            <a:ext uri="{FF2B5EF4-FFF2-40B4-BE49-F238E27FC236}">
              <a16:creationId xmlns:a16="http://schemas.microsoft.com/office/drawing/2014/main" id="{7048FA57-1EC1-4B41-BF0E-94591BDB81E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6" name="Text Box 6942">
          <a:extLst>
            <a:ext uri="{FF2B5EF4-FFF2-40B4-BE49-F238E27FC236}">
              <a16:creationId xmlns:a16="http://schemas.microsoft.com/office/drawing/2014/main" id="{36A82C2A-5628-4451-8B86-C9E38F402ED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7" name="Text Box 6942">
          <a:extLst>
            <a:ext uri="{FF2B5EF4-FFF2-40B4-BE49-F238E27FC236}">
              <a16:creationId xmlns:a16="http://schemas.microsoft.com/office/drawing/2014/main" id="{6CE21F2B-4BBE-4B21-9E14-4A9080C9802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8" name="Text Box 6942">
          <a:extLst>
            <a:ext uri="{FF2B5EF4-FFF2-40B4-BE49-F238E27FC236}">
              <a16:creationId xmlns:a16="http://schemas.microsoft.com/office/drawing/2014/main" id="{3B4DE94C-3732-4578-AD20-11B7A60C067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79" name="Text Box 6942">
          <a:extLst>
            <a:ext uri="{FF2B5EF4-FFF2-40B4-BE49-F238E27FC236}">
              <a16:creationId xmlns:a16="http://schemas.microsoft.com/office/drawing/2014/main" id="{EC64B41B-F395-4430-9EFF-3386FE53097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0" name="Text Box 6942">
          <a:extLst>
            <a:ext uri="{FF2B5EF4-FFF2-40B4-BE49-F238E27FC236}">
              <a16:creationId xmlns:a16="http://schemas.microsoft.com/office/drawing/2014/main" id="{A5A4C66E-AF2A-4597-A5DE-91419BFC8D9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1" name="Text Box 6942">
          <a:extLst>
            <a:ext uri="{FF2B5EF4-FFF2-40B4-BE49-F238E27FC236}">
              <a16:creationId xmlns:a16="http://schemas.microsoft.com/office/drawing/2014/main" id="{688C622C-8953-4580-8BD6-56CBEFC60EF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2" name="Text Box 6942">
          <a:extLst>
            <a:ext uri="{FF2B5EF4-FFF2-40B4-BE49-F238E27FC236}">
              <a16:creationId xmlns:a16="http://schemas.microsoft.com/office/drawing/2014/main" id="{206C56D5-359D-41EF-9340-FE2FC0DD5C2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783" name="Text Box 6942">
          <a:extLst>
            <a:ext uri="{FF2B5EF4-FFF2-40B4-BE49-F238E27FC236}">
              <a16:creationId xmlns:a16="http://schemas.microsoft.com/office/drawing/2014/main" id="{3A1431C7-7411-46A2-B03B-CE1C9ED4D783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784" name="Text Box 6942">
          <a:extLst>
            <a:ext uri="{FF2B5EF4-FFF2-40B4-BE49-F238E27FC236}">
              <a16:creationId xmlns:a16="http://schemas.microsoft.com/office/drawing/2014/main" id="{11327569-D266-4903-9D06-5CE4C1C89DEF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5" name="Text Box 6942">
          <a:extLst>
            <a:ext uri="{FF2B5EF4-FFF2-40B4-BE49-F238E27FC236}">
              <a16:creationId xmlns:a16="http://schemas.microsoft.com/office/drawing/2014/main" id="{B77324AC-775A-4BE5-BC8E-BE20CBFB090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6" name="Text Box 6942">
          <a:extLst>
            <a:ext uri="{FF2B5EF4-FFF2-40B4-BE49-F238E27FC236}">
              <a16:creationId xmlns:a16="http://schemas.microsoft.com/office/drawing/2014/main" id="{3E8CCEA4-8358-43D0-B8D3-529D5FBC4D0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7" name="Text Box 6942">
          <a:extLst>
            <a:ext uri="{FF2B5EF4-FFF2-40B4-BE49-F238E27FC236}">
              <a16:creationId xmlns:a16="http://schemas.microsoft.com/office/drawing/2014/main" id="{85766223-3027-45E3-8DB1-91AD6D8C621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8" name="Text Box 6942">
          <a:extLst>
            <a:ext uri="{FF2B5EF4-FFF2-40B4-BE49-F238E27FC236}">
              <a16:creationId xmlns:a16="http://schemas.microsoft.com/office/drawing/2014/main" id="{548EDF40-69A7-4E40-A3CB-D13BC051103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89" name="Text Box 6942">
          <a:extLst>
            <a:ext uri="{FF2B5EF4-FFF2-40B4-BE49-F238E27FC236}">
              <a16:creationId xmlns:a16="http://schemas.microsoft.com/office/drawing/2014/main" id="{902A2978-0EBA-4329-B490-F9E8252B24E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0" name="Text Box 6942">
          <a:extLst>
            <a:ext uri="{FF2B5EF4-FFF2-40B4-BE49-F238E27FC236}">
              <a16:creationId xmlns:a16="http://schemas.microsoft.com/office/drawing/2014/main" id="{53A8D94A-C0A3-4DD5-BAA0-B4861EFA7BE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1" name="Text Box 6942">
          <a:extLst>
            <a:ext uri="{FF2B5EF4-FFF2-40B4-BE49-F238E27FC236}">
              <a16:creationId xmlns:a16="http://schemas.microsoft.com/office/drawing/2014/main" id="{1901D654-19FD-4830-9983-700BB2A8B72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2" name="Text Box 6942">
          <a:extLst>
            <a:ext uri="{FF2B5EF4-FFF2-40B4-BE49-F238E27FC236}">
              <a16:creationId xmlns:a16="http://schemas.microsoft.com/office/drawing/2014/main" id="{474123A3-D866-4949-BB6F-5632F9F298A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3" name="Text Box 6942">
          <a:extLst>
            <a:ext uri="{FF2B5EF4-FFF2-40B4-BE49-F238E27FC236}">
              <a16:creationId xmlns:a16="http://schemas.microsoft.com/office/drawing/2014/main" id="{77542D42-35FC-4B20-9157-4733B59E78E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4" name="Text Box 6942">
          <a:extLst>
            <a:ext uri="{FF2B5EF4-FFF2-40B4-BE49-F238E27FC236}">
              <a16:creationId xmlns:a16="http://schemas.microsoft.com/office/drawing/2014/main" id="{8761307B-D71B-4042-AB1D-24CD1C29AEF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795" name="Text Box 6942">
          <a:extLst>
            <a:ext uri="{FF2B5EF4-FFF2-40B4-BE49-F238E27FC236}">
              <a16:creationId xmlns:a16="http://schemas.microsoft.com/office/drawing/2014/main" id="{46E5354B-0563-4739-BCB9-5BECA5410BBC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796" name="Text Box 6942">
          <a:extLst>
            <a:ext uri="{FF2B5EF4-FFF2-40B4-BE49-F238E27FC236}">
              <a16:creationId xmlns:a16="http://schemas.microsoft.com/office/drawing/2014/main" id="{BBBE3539-A861-4088-96BA-D9E5D8E4B36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7" name="Text Box 6942">
          <a:extLst>
            <a:ext uri="{FF2B5EF4-FFF2-40B4-BE49-F238E27FC236}">
              <a16:creationId xmlns:a16="http://schemas.microsoft.com/office/drawing/2014/main" id="{DCA65F96-FC52-4597-88DF-620865B95DA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8" name="Text Box 6942">
          <a:extLst>
            <a:ext uri="{FF2B5EF4-FFF2-40B4-BE49-F238E27FC236}">
              <a16:creationId xmlns:a16="http://schemas.microsoft.com/office/drawing/2014/main" id="{15356FA6-228F-4311-858B-F63828E5DA2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799" name="Text Box 6942">
          <a:extLst>
            <a:ext uri="{FF2B5EF4-FFF2-40B4-BE49-F238E27FC236}">
              <a16:creationId xmlns:a16="http://schemas.microsoft.com/office/drawing/2014/main" id="{648EB9B7-F6D8-4890-86F7-1E753667856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0" name="Text Box 6942">
          <a:extLst>
            <a:ext uri="{FF2B5EF4-FFF2-40B4-BE49-F238E27FC236}">
              <a16:creationId xmlns:a16="http://schemas.microsoft.com/office/drawing/2014/main" id="{1547DA29-13D4-4582-A751-5CB335A02CB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1" name="Text Box 6942">
          <a:extLst>
            <a:ext uri="{FF2B5EF4-FFF2-40B4-BE49-F238E27FC236}">
              <a16:creationId xmlns:a16="http://schemas.microsoft.com/office/drawing/2014/main" id="{6F9CEC5F-C254-43B4-9075-3FF2927937F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2" name="Text Box 6942">
          <a:extLst>
            <a:ext uri="{FF2B5EF4-FFF2-40B4-BE49-F238E27FC236}">
              <a16:creationId xmlns:a16="http://schemas.microsoft.com/office/drawing/2014/main" id="{2C2BD51C-6906-45AE-A126-A42D6293E03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3" name="Text Box 6942">
          <a:extLst>
            <a:ext uri="{FF2B5EF4-FFF2-40B4-BE49-F238E27FC236}">
              <a16:creationId xmlns:a16="http://schemas.microsoft.com/office/drawing/2014/main" id="{61E6EF8F-4841-4111-8EB8-FF183A6F9B9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4" name="Text Box 6942">
          <a:extLst>
            <a:ext uri="{FF2B5EF4-FFF2-40B4-BE49-F238E27FC236}">
              <a16:creationId xmlns:a16="http://schemas.microsoft.com/office/drawing/2014/main" id="{4E0A950C-179B-4997-AE96-4A4242CDFED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5" name="Text Box 6942">
          <a:extLst>
            <a:ext uri="{FF2B5EF4-FFF2-40B4-BE49-F238E27FC236}">
              <a16:creationId xmlns:a16="http://schemas.microsoft.com/office/drawing/2014/main" id="{A278537E-7981-456A-8E3F-EAC12E7E2C3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6" name="Text Box 6942">
          <a:extLst>
            <a:ext uri="{FF2B5EF4-FFF2-40B4-BE49-F238E27FC236}">
              <a16:creationId xmlns:a16="http://schemas.microsoft.com/office/drawing/2014/main" id="{D38BF15D-6F75-4276-8FF0-5F21D9DA1F6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807" name="Text Box 6942">
          <a:extLst>
            <a:ext uri="{FF2B5EF4-FFF2-40B4-BE49-F238E27FC236}">
              <a16:creationId xmlns:a16="http://schemas.microsoft.com/office/drawing/2014/main" id="{E4B267AD-3708-4773-86E1-14AF5AC50E9E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808" name="Text Box 6942">
          <a:extLst>
            <a:ext uri="{FF2B5EF4-FFF2-40B4-BE49-F238E27FC236}">
              <a16:creationId xmlns:a16="http://schemas.microsoft.com/office/drawing/2014/main" id="{0195C90E-7340-4338-BD79-2989929A409B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09" name="Text Box 6942">
          <a:extLst>
            <a:ext uri="{FF2B5EF4-FFF2-40B4-BE49-F238E27FC236}">
              <a16:creationId xmlns:a16="http://schemas.microsoft.com/office/drawing/2014/main" id="{0976AACD-AFDC-4347-AC77-6466E33D174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0" name="Text Box 6942">
          <a:extLst>
            <a:ext uri="{FF2B5EF4-FFF2-40B4-BE49-F238E27FC236}">
              <a16:creationId xmlns:a16="http://schemas.microsoft.com/office/drawing/2014/main" id="{EA66A05A-2EBE-4E3F-AF0E-91DFE342483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1" name="Text Box 6942">
          <a:extLst>
            <a:ext uri="{FF2B5EF4-FFF2-40B4-BE49-F238E27FC236}">
              <a16:creationId xmlns:a16="http://schemas.microsoft.com/office/drawing/2014/main" id="{4B743C07-2BF2-4FD6-A598-F92E3F42887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2" name="Text Box 6942">
          <a:extLst>
            <a:ext uri="{FF2B5EF4-FFF2-40B4-BE49-F238E27FC236}">
              <a16:creationId xmlns:a16="http://schemas.microsoft.com/office/drawing/2014/main" id="{17EBAADF-2FB3-4679-982F-19271BA2AAC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3" name="Text Box 6942">
          <a:extLst>
            <a:ext uri="{FF2B5EF4-FFF2-40B4-BE49-F238E27FC236}">
              <a16:creationId xmlns:a16="http://schemas.microsoft.com/office/drawing/2014/main" id="{2708ED14-F1A2-44A3-8A8E-08580F2247C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4" name="Text Box 6942">
          <a:extLst>
            <a:ext uri="{FF2B5EF4-FFF2-40B4-BE49-F238E27FC236}">
              <a16:creationId xmlns:a16="http://schemas.microsoft.com/office/drawing/2014/main" id="{A2DF090C-10EC-4DDE-A620-491D936807F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5" name="Text Box 6942">
          <a:extLst>
            <a:ext uri="{FF2B5EF4-FFF2-40B4-BE49-F238E27FC236}">
              <a16:creationId xmlns:a16="http://schemas.microsoft.com/office/drawing/2014/main" id="{5056C311-A487-4B99-9F1D-4DD1DCB4F4F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6" name="Text Box 6942">
          <a:extLst>
            <a:ext uri="{FF2B5EF4-FFF2-40B4-BE49-F238E27FC236}">
              <a16:creationId xmlns:a16="http://schemas.microsoft.com/office/drawing/2014/main" id="{2CD380F1-4E5F-4E58-8A09-5B709DB1716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7" name="Text Box 6942">
          <a:extLst>
            <a:ext uri="{FF2B5EF4-FFF2-40B4-BE49-F238E27FC236}">
              <a16:creationId xmlns:a16="http://schemas.microsoft.com/office/drawing/2014/main" id="{3225D29D-52ED-4C8B-8B63-EB9967E5DD2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18" name="Text Box 6942">
          <a:extLst>
            <a:ext uri="{FF2B5EF4-FFF2-40B4-BE49-F238E27FC236}">
              <a16:creationId xmlns:a16="http://schemas.microsoft.com/office/drawing/2014/main" id="{D492B405-E07D-4C66-A105-FF57916FB44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819" name="Text Box 6942">
          <a:extLst>
            <a:ext uri="{FF2B5EF4-FFF2-40B4-BE49-F238E27FC236}">
              <a16:creationId xmlns:a16="http://schemas.microsoft.com/office/drawing/2014/main" id="{9D6A84E0-71DF-473F-B7BF-89FB7ECF2637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820" name="Text Box 6942">
          <a:extLst>
            <a:ext uri="{FF2B5EF4-FFF2-40B4-BE49-F238E27FC236}">
              <a16:creationId xmlns:a16="http://schemas.microsoft.com/office/drawing/2014/main" id="{0179E7E2-188A-449A-A923-EB4F003751D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1" name="Text Box 6942">
          <a:extLst>
            <a:ext uri="{FF2B5EF4-FFF2-40B4-BE49-F238E27FC236}">
              <a16:creationId xmlns:a16="http://schemas.microsoft.com/office/drawing/2014/main" id="{9A173D44-E46C-49C9-8967-764F48DAC8F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2" name="Text Box 6942">
          <a:extLst>
            <a:ext uri="{FF2B5EF4-FFF2-40B4-BE49-F238E27FC236}">
              <a16:creationId xmlns:a16="http://schemas.microsoft.com/office/drawing/2014/main" id="{239A12D4-7910-4B4F-BD66-50295209587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3" name="Text Box 6942">
          <a:extLst>
            <a:ext uri="{FF2B5EF4-FFF2-40B4-BE49-F238E27FC236}">
              <a16:creationId xmlns:a16="http://schemas.microsoft.com/office/drawing/2014/main" id="{D05B2F19-7BE1-43F8-9900-FCF78412527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4" name="Text Box 6942">
          <a:extLst>
            <a:ext uri="{FF2B5EF4-FFF2-40B4-BE49-F238E27FC236}">
              <a16:creationId xmlns:a16="http://schemas.microsoft.com/office/drawing/2014/main" id="{72C8DC76-8927-4E4E-A390-6E6B04302A4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5" name="Text Box 6942">
          <a:extLst>
            <a:ext uri="{FF2B5EF4-FFF2-40B4-BE49-F238E27FC236}">
              <a16:creationId xmlns:a16="http://schemas.microsoft.com/office/drawing/2014/main" id="{915528B8-6878-4134-816E-F8C800EDF93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6" name="Text Box 6942">
          <a:extLst>
            <a:ext uri="{FF2B5EF4-FFF2-40B4-BE49-F238E27FC236}">
              <a16:creationId xmlns:a16="http://schemas.microsoft.com/office/drawing/2014/main" id="{257A571E-249D-4B59-BE04-16BC141FDC1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7" name="Text Box 6942">
          <a:extLst>
            <a:ext uri="{FF2B5EF4-FFF2-40B4-BE49-F238E27FC236}">
              <a16:creationId xmlns:a16="http://schemas.microsoft.com/office/drawing/2014/main" id="{7AFD14B4-25D3-4D47-88EF-6EFC907991E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8" name="Text Box 6942">
          <a:extLst>
            <a:ext uri="{FF2B5EF4-FFF2-40B4-BE49-F238E27FC236}">
              <a16:creationId xmlns:a16="http://schemas.microsoft.com/office/drawing/2014/main" id="{8A9CAF15-6A6B-408C-8E48-BA6CA826AA8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29" name="Text Box 6942">
          <a:extLst>
            <a:ext uri="{FF2B5EF4-FFF2-40B4-BE49-F238E27FC236}">
              <a16:creationId xmlns:a16="http://schemas.microsoft.com/office/drawing/2014/main" id="{125FEA7B-9699-4652-AF42-DEE4C5881EB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0" name="Text Box 6942">
          <a:extLst>
            <a:ext uri="{FF2B5EF4-FFF2-40B4-BE49-F238E27FC236}">
              <a16:creationId xmlns:a16="http://schemas.microsoft.com/office/drawing/2014/main" id="{60A5CCF7-0C01-4A8F-9E9D-430AD078ADA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831" name="Text Box 6942">
          <a:extLst>
            <a:ext uri="{FF2B5EF4-FFF2-40B4-BE49-F238E27FC236}">
              <a16:creationId xmlns:a16="http://schemas.microsoft.com/office/drawing/2014/main" id="{35580162-C1B7-42BD-8321-8E2B62A58F5C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832" name="Text Box 6942">
          <a:extLst>
            <a:ext uri="{FF2B5EF4-FFF2-40B4-BE49-F238E27FC236}">
              <a16:creationId xmlns:a16="http://schemas.microsoft.com/office/drawing/2014/main" id="{804FC8AC-1CDA-4494-9A08-1CF17E6E797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3" name="Text Box 6942">
          <a:extLst>
            <a:ext uri="{FF2B5EF4-FFF2-40B4-BE49-F238E27FC236}">
              <a16:creationId xmlns:a16="http://schemas.microsoft.com/office/drawing/2014/main" id="{2EADAF0B-CC95-4953-9CBB-C19C638014F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4" name="Text Box 6942">
          <a:extLst>
            <a:ext uri="{FF2B5EF4-FFF2-40B4-BE49-F238E27FC236}">
              <a16:creationId xmlns:a16="http://schemas.microsoft.com/office/drawing/2014/main" id="{BFC14B60-19F4-48AD-B04D-F65D2B5F6E7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5" name="Text Box 6942">
          <a:extLst>
            <a:ext uri="{FF2B5EF4-FFF2-40B4-BE49-F238E27FC236}">
              <a16:creationId xmlns:a16="http://schemas.microsoft.com/office/drawing/2014/main" id="{453AB355-EB7E-444D-A129-1A9389AC66C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6" name="Text Box 6942">
          <a:extLst>
            <a:ext uri="{FF2B5EF4-FFF2-40B4-BE49-F238E27FC236}">
              <a16:creationId xmlns:a16="http://schemas.microsoft.com/office/drawing/2014/main" id="{1EC59F99-5BE4-4AC4-9C37-A6DCAEE267B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7" name="Text Box 6942">
          <a:extLst>
            <a:ext uri="{FF2B5EF4-FFF2-40B4-BE49-F238E27FC236}">
              <a16:creationId xmlns:a16="http://schemas.microsoft.com/office/drawing/2014/main" id="{B01C8DC7-9C37-4A91-9E89-BD809599199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8" name="Text Box 6942">
          <a:extLst>
            <a:ext uri="{FF2B5EF4-FFF2-40B4-BE49-F238E27FC236}">
              <a16:creationId xmlns:a16="http://schemas.microsoft.com/office/drawing/2014/main" id="{F2241AC6-AB82-4C96-9FDD-9969FB985BE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39" name="Text Box 6942">
          <a:extLst>
            <a:ext uri="{FF2B5EF4-FFF2-40B4-BE49-F238E27FC236}">
              <a16:creationId xmlns:a16="http://schemas.microsoft.com/office/drawing/2014/main" id="{B098D8E3-05A8-4EB2-AD53-A2B91B509F6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0" name="Text Box 6942">
          <a:extLst>
            <a:ext uri="{FF2B5EF4-FFF2-40B4-BE49-F238E27FC236}">
              <a16:creationId xmlns:a16="http://schemas.microsoft.com/office/drawing/2014/main" id="{2DF72464-F128-4175-8F9E-48861954523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1" name="Text Box 6942">
          <a:extLst>
            <a:ext uri="{FF2B5EF4-FFF2-40B4-BE49-F238E27FC236}">
              <a16:creationId xmlns:a16="http://schemas.microsoft.com/office/drawing/2014/main" id="{876A77EC-75FC-4410-8462-A58F25720CA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2" name="Text Box 6942">
          <a:extLst>
            <a:ext uri="{FF2B5EF4-FFF2-40B4-BE49-F238E27FC236}">
              <a16:creationId xmlns:a16="http://schemas.microsoft.com/office/drawing/2014/main" id="{CF375065-A4CE-4A9A-8DFA-8E26450474E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843" name="Text Box 6942">
          <a:extLst>
            <a:ext uri="{FF2B5EF4-FFF2-40B4-BE49-F238E27FC236}">
              <a16:creationId xmlns:a16="http://schemas.microsoft.com/office/drawing/2014/main" id="{31881579-6533-4343-BAD6-CD2A114BC75D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844" name="Text Box 6942">
          <a:extLst>
            <a:ext uri="{FF2B5EF4-FFF2-40B4-BE49-F238E27FC236}">
              <a16:creationId xmlns:a16="http://schemas.microsoft.com/office/drawing/2014/main" id="{CE20F8E6-06B0-4EC9-A762-5F0216B5020F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5" name="Text Box 6942">
          <a:extLst>
            <a:ext uri="{FF2B5EF4-FFF2-40B4-BE49-F238E27FC236}">
              <a16:creationId xmlns:a16="http://schemas.microsoft.com/office/drawing/2014/main" id="{4FD7D4C3-6A01-4120-95A6-542ADA33A72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6" name="Text Box 6942">
          <a:extLst>
            <a:ext uri="{FF2B5EF4-FFF2-40B4-BE49-F238E27FC236}">
              <a16:creationId xmlns:a16="http://schemas.microsoft.com/office/drawing/2014/main" id="{1CCAC370-D222-40CF-9266-FA06011DC24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7" name="Text Box 6942">
          <a:extLst>
            <a:ext uri="{FF2B5EF4-FFF2-40B4-BE49-F238E27FC236}">
              <a16:creationId xmlns:a16="http://schemas.microsoft.com/office/drawing/2014/main" id="{2C652870-E59D-49B6-AD2E-BDAF63AFAA1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8" name="Text Box 6942">
          <a:extLst>
            <a:ext uri="{FF2B5EF4-FFF2-40B4-BE49-F238E27FC236}">
              <a16:creationId xmlns:a16="http://schemas.microsoft.com/office/drawing/2014/main" id="{E8E8919C-6A9F-42BE-BED8-F9C4F2AA452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49" name="Text Box 6942">
          <a:extLst>
            <a:ext uri="{FF2B5EF4-FFF2-40B4-BE49-F238E27FC236}">
              <a16:creationId xmlns:a16="http://schemas.microsoft.com/office/drawing/2014/main" id="{CB2A4E70-F70F-4712-819A-6ABDBAA72AC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0" name="Text Box 6942">
          <a:extLst>
            <a:ext uri="{FF2B5EF4-FFF2-40B4-BE49-F238E27FC236}">
              <a16:creationId xmlns:a16="http://schemas.microsoft.com/office/drawing/2014/main" id="{C7E1D9E8-27A0-4C35-AB2E-63E0FA34DC8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1" name="Text Box 6942">
          <a:extLst>
            <a:ext uri="{FF2B5EF4-FFF2-40B4-BE49-F238E27FC236}">
              <a16:creationId xmlns:a16="http://schemas.microsoft.com/office/drawing/2014/main" id="{49D5F12B-7D11-41D2-80C4-5689C634E65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2" name="Text Box 6942">
          <a:extLst>
            <a:ext uri="{FF2B5EF4-FFF2-40B4-BE49-F238E27FC236}">
              <a16:creationId xmlns:a16="http://schemas.microsoft.com/office/drawing/2014/main" id="{F6545EA4-748B-4FA8-A16C-7CBB163C2C8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3" name="Text Box 6942">
          <a:extLst>
            <a:ext uri="{FF2B5EF4-FFF2-40B4-BE49-F238E27FC236}">
              <a16:creationId xmlns:a16="http://schemas.microsoft.com/office/drawing/2014/main" id="{112C2836-1815-4B4D-8CC3-A75AA44F916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4" name="Text Box 6942">
          <a:extLst>
            <a:ext uri="{FF2B5EF4-FFF2-40B4-BE49-F238E27FC236}">
              <a16:creationId xmlns:a16="http://schemas.microsoft.com/office/drawing/2014/main" id="{E62888BE-5A3C-4437-BE92-2AF590039EF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486862</xdr:rowOff>
    </xdr:to>
    <xdr:sp macro="" textlink="">
      <xdr:nvSpPr>
        <xdr:cNvPr id="855" name="Text Box 6942">
          <a:extLst>
            <a:ext uri="{FF2B5EF4-FFF2-40B4-BE49-F238E27FC236}">
              <a16:creationId xmlns:a16="http://schemas.microsoft.com/office/drawing/2014/main" id="{978C8288-6FDC-453F-8F7D-3A2FC5B5F959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8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477337</xdr:rowOff>
    </xdr:to>
    <xdr:sp macro="" textlink="">
      <xdr:nvSpPr>
        <xdr:cNvPr id="856" name="Text Box 6942">
          <a:extLst>
            <a:ext uri="{FF2B5EF4-FFF2-40B4-BE49-F238E27FC236}">
              <a16:creationId xmlns:a16="http://schemas.microsoft.com/office/drawing/2014/main" id="{425E1DDC-5C77-429C-AAE8-7E8D41E003F2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74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7" name="Text Box 6942">
          <a:extLst>
            <a:ext uri="{FF2B5EF4-FFF2-40B4-BE49-F238E27FC236}">
              <a16:creationId xmlns:a16="http://schemas.microsoft.com/office/drawing/2014/main" id="{25C88952-E42E-4153-80A8-BACF8585A69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8" name="Text Box 6942">
          <a:extLst>
            <a:ext uri="{FF2B5EF4-FFF2-40B4-BE49-F238E27FC236}">
              <a16:creationId xmlns:a16="http://schemas.microsoft.com/office/drawing/2014/main" id="{27F5AE3B-C278-4727-9CB0-36928A85017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59" name="Text Box 6942">
          <a:extLst>
            <a:ext uri="{FF2B5EF4-FFF2-40B4-BE49-F238E27FC236}">
              <a16:creationId xmlns:a16="http://schemas.microsoft.com/office/drawing/2014/main" id="{DD2EE65A-BF9C-492B-881C-1693B228CA6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0" name="Text Box 6942">
          <a:extLst>
            <a:ext uri="{FF2B5EF4-FFF2-40B4-BE49-F238E27FC236}">
              <a16:creationId xmlns:a16="http://schemas.microsoft.com/office/drawing/2014/main" id="{33450388-A052-4985-9C05-B52C8981059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1" name="Text Box 6942">
          <a:extLst>
            <a:ext uri="{FF2B5EF4-FFF2-40B4-BE49-F238E27FC236}">
              <a16:creationId xmlns:a16="http://schemas.microsoft.com/office/drawing/2014/main" id="{1CCEB1B6-E25B-42DF-A695-B2C3068A867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2" name="Text Box 6942">
          <a:extLst>
            <a:ext uri="{FF2B5EF4-FFF2-40B4-BE49-F238E27FC236}">
              <a16:creationId xmlns:a16="http://schemas.microsoft.com/office/drawing/2014/main" id="{16C75C85-77EB-41DD-8FD8-EF1709AD034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3" name="Text Box 6942">
          <a:extLst>
            <a:ext uri="{FF2B5EF4-FFF2-40B4-BE49-F238E27FC236}">
              <a16:creationId xmlns:a16="http://schemas.microsoft.com/office/drawing/2014/main" id="{F02F6E92-2AD9-415A-A2BF-CA35436ABCD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4" name="Text Box 6942">
          <a:extLst>
            <a:ext uri="{FF2B5EF4-FFF2-40B4-BE49-F238E27FC236}">
              <a16:creationId xmlns:a16="http://schemas.microsoft.com/office/drawing/2014/main" id="{C4458D00-F4D2-468C-B3A9-A8D91741D33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5" name="Text Box 6942">
          <a:extLst>
            <a:ext uri="{FF2B5EF4-FFF2-40B4-BE49-F238E27FC236}">
              <a16:creationId xmlns:a16="http://schemas.microsoft.com/office/drawing/2014/main" id="{DAE2C7C9-A708-4540-B1D7-0E6103CE32A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6" name="Text Box 6942">
          <a:extLst>
            <a:ext uri="{FF2B5EF4-FFF2-40B4-BE49-F238E27FC236}">
              <a16:creationId xmlns:a16="http://schemas.microsoft.com/office/drawing/2014/main" id="{6BCBD97E-4112-46E8-9F28-093B93474FB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486862</xdr:rowOff>
    </xdr:to>
    <xdr:sp macro="" textlink="">
      <xdr:nvSpPr>
        <xdr:cNvPr id="867" name="Text Box 6942">
          <a:extLst>
            <a:ext uri="{FF2B5EF4-FFF2-40B4-BE49-F238E27FC236}">
              <a16:creationId xmlns:a16="http://schemas.microsoft.com/office/drawing/2014/main" id="{DE48D604-C99E-491F-A11A-C13D50BF8FF0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8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333375</xdr:colOff>
      <xdr:row>4</xdr:row>
      <xdr:rowOff>0</xdr:rowOff>
    </xdr:from>
    <xdr:to>
      <xdr:col>10</xdr:col>
      <xdr:colOff>85725</xdr:colOff>
      <xdr:row>5</xdr:row>
      <xdr:rowOff>477337</xdr:rowOff>
    </xdr:to>
    <xdr:sp macro="" textlink="">
      <xdr:nvSpPr>
        <xdr:cNvPr id="868" name="Text Box 6942">
          <a:extLst>
            <a:ext uri="{FF2B5EF4-FFF2-40B4-BE49-F238E27FC236}">
              <a16:creationId xmlns:a16="http://schemas.microsoft.com/office/drawing/2014/main" id="{1FCA5522-22B0-435B-A824-A866CDE8CE83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774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69" name="Text Box 6942">
          <a:extLst>
            <a:ext uri="{FF2B5EF4-FFF2-40B4-BE49-F238E27FC236}">
              <a16:creationId xmlns:a16="http://schemas.microsoft.com/office/drawing/2014/main" id="{A6FFE15B-43A9-442D-A1FF-176C7583EF8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70" name="Text Box 6942">
          <a:extLst>
            <a:ext uri="{FF2B5EF4-FFF2-40B4-BE49-F238E27FC236}">
              <a16:creationId xmlns:a16="http://schemas.microsoft.com/office/drawing/2014/main" id="{28369242-6FAB-46AC-AF54-6C461B3BCBC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71" name="Text Box 6942">
          <a:extLst>
            <a:ext uri="{FF2B5EF4-FFF2-40B4-BE49-F238E27FC236}">
              <a16:creationId xmlns:a16="http://schemas.microsoft.com/office/drawing/2014/main" id="{E61F6E24-F44F-44F1-A1A9-8643EBEEC46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72" name="Text Box 6942">
          <a:extLst>
            <a:ext uri="{FF2B5EF4-FFF2-40B4-BE49-F238E27FC236}">
              <a16:creationId xmlns:a16="http://schemas.microsoft.com/office/drawing/2014/main" id="{3376019D-3E47-41C4-8033-97824B50A6C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10</xdr:col>
      <xdr:colOff>104775</xdr:colOff>
      <xdr:row>5</xdr:row>
      <xdr:rowOff>3810</xdr:rowOff>
    </xdr:to>
    <xdr:sp macro="" textlink="">
      <xdr:nvSpPr>
        <xdr:cNvPr id="873" name="Text Box 6942">
          <a:extLst>
            <a:ext uri="{FF2B5EF4-FFF2-40B4-BE49-F238E27FC236}">
              <a16:creationId xmlns:a16="http://schemas.microsoft.com/office/drawing/2014/main" id="{35137971-1C17-4317-9FC9-0AAD0EE867E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74" name="Text Box 6942">
          <a:extLst>
            <a:ext uri="{FF2B5EF4-FFF2-40B4-BE49-F238E27FC236}">
              <a16:creationId xmlns:a16="http://schemas.microsoft.com/office/drawing/2014/main" id="{FF7E6B3C-C47F-4642-BA1F-EC0C1D0E6EAE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75" name="Text Box 6942">
          <a:extLst>
            <a:ext uri="{FF2B5EF4-FFF2-40B4-BE49-F238E27FC236}">
              <a16:creationId xmlns:a16="http://schemas.microsoft.com/office/drawing/2014/main" id="{73149724-1B1F-4A38-84AA-1EA2B37C291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76" name="Text Box 6942">
          <a:extLst>
            <a:ext uri="{FF2B5EF4-FFF2-40B4-BE49-F238E27FC236}">
              <a16:creationId xmlns:a16="http://schemas.microsoft.com/office/drawing/2014/main" id="{1C3ACEA4-0F2A-471F-8220-C3C3B9476DB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77" name="Text Box 6942">
          <a:extLst>
            <a:ext uri="{FF2B5EF4-FFF2-40B4-BE49-F238E27FC236}">
              <a16:creationId xmlns:a16="http://schemas.microsoft.com/office/drawing/2014/main" id="{AF38366C-E90E-4CA0-B055-631198C60A0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78" name="Text Box 6942">
          <a:extLst>
            <a:ext uri="{FF2B5EF4-FFF2-40B4-BE49-F238E27FC236}">
              <a16:creationId xmlns:a16="http://schemas.microsoft.com/office/drawing/2014/main" id="{343C75B1-6E63-4198-83D3-BAD008E40951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43865"/>
    <xdr:sp macro="" textlink="">
      <xdr:nvSpPr>
        <xdr:cNvPr id="879" name="Text Box 6942">
          <a:extLst>
            <a:ext uri="{FF2B5EF4-FFF2-40B4-BE49-F238E27FC236}">
              <a16:creationId xmlns:a16="http://schemas.microsoft.com/office/drawing/2014/main" id="{D23DE2E3-D029-405C-916B-79189A9C9925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34340"/>
    <xdr:sp macro="" textlink="">
      <xdr:nvSpPr>
        <xdr:cNvPr id="880" name="Text Box 6942">
          <a:extLst>
            <a:ext uri="{FF2B5EF4-FFF2-40B4-BE49-F238E27FC236}">
              <a16:creationId xmlns:a16="http://schemas.microsoft.com/office/drawing/2014/main" id="{5127671B-2A42-4DD6-ABB2-ADB6A1E29353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1" name="Text Box 6942">
          <a:extLst>
            <a:ext uri="{FF2B5EF4-FFF2-40B4-BE49-F238E27FC236}">
              <a16:creationId xmlns:a16="http://schemas.microsoft.com/office/drawing/2014/main" id="{27016333-9EAD-45B6-84DC-5E8C949A2540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2" name="Text Box 6942">
          <a:extLst>
            <a:ext uri="{FF2B5EF4-FFF2-40B4-BE49-F238E27FC236}">
              <a16:creationId xmlns:a16="http://schemas.microsoft.com/office/drawing/2014/main" id="{476D210B-D70B-4F04-B6B0-70CED452AB8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3" name="Text Box 6942">
          <a:extLst>
            <a:ext uri="{FF2B5EF4-FFF2-40B4-BE49-F238E27FC236}">
              <a16:creationId xmlns:a16="http://schemas.microsoft.com/office/drawing/2014/main" id="{C63C26A2-DE29-4391-A58F-D695F8119D9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4" name="Text Box 6942">
          <a:extLst>
            <a:ext uri="{FF2B5EF4-FFF2-40B4-BE49-F238E27FC236}">
              <a16:creationId xmlns:a16="http://schemas.microsoft.com/office/drawing/2014/main" id="{EA709F7F-FB2B-465A-8AE5-D8B7512CDC1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5" name="Text Box 6942">
          <a:extLst>
            <a:ext uri="{FF2B5EF4-FFF2-40B4-BE49-F238E27FC236}">
              <a16:creationId xmlns:a16="http://schemas.microsoft.com/office/drawing/2014/main" id="{0C57BD20-7BFA-43D3-8D84-A052D285946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6" name="Text Box 6942">
          <a:extLst>
            <a:ext uri="{FF2B5EF4-FFF2-40B4-BE49-F238E27FC236}">
              <a16:creationId xmlns:a16="http://schemas.microsoft.com/office/drawing/2014/main" id="{2690453F-58C7-4410-8FD3-236F8FD75B5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7" name="Text Box 6942">
          <a:extLst>
            <a:ext uri="{FF2B5EF4-FFF2-40B4-BE49-F238E27FC236}">
              <a16:creationId xmlns:a16="http://schemas.microsoft.com/office/drawing/2014/main" id="{0D460184-FE0A-4055-A104-367D41B3762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8" name="Text Box 6942">
          <a:extLst>
            <a:ext uri="{FF2B5EF4-FFF2-40B4-BE49-F238E27FC236}">
              <a16:creationId xmlns:a16="http://schemas.microsoft.com/office/drawing/2014/main" id="{F5761FC9-797B-4E54-9F38-A560F18902B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89" name="Text Box 6942">
          <a:extLst>
            <a:ext uri="{FF2B5EF4-FFF2-40B4-BE49-F238E27FC236}">
              <a16:creationId xmlns:a16="http://schemas.microsoft.com/office/drawing/2014/main" id="{12625C63-8D52-4BC4-9539-ABED1142F43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0" name="Text Box 6942">
          <a:extLst>
            <a:ext uri="{FF2B5EF4-FFF2-40B4-BE49-F238E27FC236}">
              <a16:creationId xmlns:a16="http://schemas.microsoft.com/office/drawing/2014/main" id="{F6ECBA6A-820D-4211-9C38-E88DD287C16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43865"/>
    <xdr:sp macro="" textlink="">
      <xdr:nvSpPr>
        <xdr:cNvPr id="891" name="Text Box 6942">
          <a:extLst>
            <a:ext uri="{FF2B5EF4-FFF2-40B4-BE49-F238E27FC236}">
              <a16:creationId xmlns:a16="http://schemas.microsoft.com/office/drawing/2014/main" id="{8FF5ECFF-F1D0-47B5-A642-5986B49ED5DF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34340"/>
    <xdr:sp macro="" textlink="">
      <xdr:nvSpPr>
        <xdr:cNvPr id="892" name="Text Box 6942">
          <a:extLst>
            <a:ext uri="{FF2B5EF4-FFF2-40B4-BE49-F238E27FC236}">
              <a16:creationId xmlns:a16="http://schemas.microsoft.com/office/drawing/2014/main" id="{963693DD-8957-46DF-9E8D-E27355AD8F87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3" name="Text Box 6942">
          <a:extLst>
            <a:ext uri="{FF2B5EF4-FFF2-40B4-BE49-F238E27FC236}">
              <a16:creationId xmlns:a16="http://schemas.microsoft.com/office/drawing/2014/main" id="{8940CC62-8CF1-4C50-97D4-72AA0A38778A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4" name="Text Box 6942">
          <a:extLst>
            <a:ext uri="{FF2B5EF4-FFF2-40B4-BE49-F238E27FC236}">
              <a16:creationId xmlns:a16="http://schemas.microsoft.com/office/drawing/2014/main" id="{DA638C91-08D4-440C-B9C3-622A9A88F75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5" name="Text Box 6942">
          <a:extLst>
            <a:ext uri="{FF2B5EF4-FFF2-40B4-BE49-F238E27FC236}">
              <a16:creationId xmlns:a16="http://schemas.microsoft.com/office/drawing/2014/main" id="{5A0AAE03-1052-42D4-A81B-09C74CD4AB0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6" name="Text Box 6942">
          <a:extLst>
            <a:ext uri="{FF2B5EF4-FFF2-40B4-BE49-F238E27FC236}">
              <a16:creationId xmlns:a16="http://schemas.microsoft.com/office/drawing/2014/main" id="{85DE4995-99B4-4754-B586-2E3584EC88C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7" name="Text Box 6942">
          <a:extLst>
            <a:ext uri="{FF2B5EF4-FFF2-40B4-BE49-F238E27FC236}">
              <a16:creationId xmlns:a16="http://schemas.microsoft.com/office/drawing/2014/main" id="{32AEE1F5-3F37-4409-8FD1-7073B84FBB3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8" name="Text Box 6942">
          <a:extLst>
            <a:ext uri="{FF2B5EF4-FFF2-40B4-BE49-F238E27FC236}">
              <a16:creationId xmlns:a16="http://schemas.microsoft.com/office/drawing/2014/main" id="{1C81B46D-6645-4E10-ADDF-6A6747D2BDE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899" name="Text Box 6942">
          <a:extLst>
            <a:ext uri="{FF2B5EF4-FFF2-40B4-BE49-F238E27FC236}">
              <a16:creationId xmlns:a16="http://schemas.microsoft.com/office/drawing/2014/main" id="{AB46DB9C-AF2B-43E2-83FB-FE8B742B522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0" name="Text Box 6942">
          <a:extLst>
            <a:ext uri="{FF2B5EF4-FFF2-40B4-BE49-F238E27FC236}">
              <a16:creationId xmlns:a16="http://schemas.microsoft.com/office/drawing/2014/main" id="{25570532-FCAE-485F-BD47-DC045499737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1" name="Text Box 6942">
          <a:extLst>
            <a:ext uri="{FF2B5EF4-FFF2-40B4-BE49-F238E27FC236}">
              <a16:creationId xmlns:a16="http://schemas.microsoft.com/office/drawing/2014/main" id="{9750ADE7-2816-49BC-9FDF-D86AB992AFB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2" name="Text Box 6942">
          <a:extLst>
            <a:ext uri="{FF2B5EF4-FFF2-40B4-BE49-F238E27FC236}">
              <a16:creationId xmlns:a16="http://schemas.microsoft.com/office/drawing/2014/main" id="{A59FF2DA-A2B4-43C2-904F-FBEF571BF73C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43865"/>
    <xdr:sp macro="" textlink="">
      <xdr:nvSpPr>
        <xdr:cNvPr id="903" name="Text Box 6942">
          <a:extLst>
            <a:ext uri="{FF2B5EF4-FFF2-40B4-BE49-F238E27FC236}">
              <a16:creationId xmlns:a16="http://schemas.microsoft.com/office/drawing/2014/main" id="{B20A45AD-9EB7-442D-ADB9-DF62089AE6E7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34340"/>
    <xdr:sp macro="" textlink="">
      <xdr:nvSpPr>
        <xdr:cNvPr id="904" name="Text Box 6942">
          <a:extLst>
            <a:ext uri="{FF2B5EF4-FFF2-40B4-BE49-F238E27FC236}">
              <a16:creationId xmlns:a16="http://schemas.microsoft.com/office/drawing/2014/main" id="{1009D24E-1043-4BD3-B5B1-40C3337D6A82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5" name="Text Box 6942">
          <a:extLst>
            <a:ext uri="{FF2B5EF4-FFF2-40B4-BE49-F238E27FC236}">
              <a16:creationId xmlns:a16="http://schemas.microsoft.com/office/drawing/2014/main" id="{AA9A90A3-68BF-47AA-886D-E239C95FD608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6" name="Text Box 6942">
          <a:extLst>
            <a:ext uri="{FF2B5EF4-FFF2-40B4-BE49-F238E27FC236}">
              <a16:creationId xmlns:a16="http://schemas.microsoft.com/office/drawing/2014/main" id="{BC7D4A87-9BEB-48A1-B75C-22B2D4972706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7" name="Text Box 6942">
          <a:extLst>
            <a:ext uri="{FF2B5EF4-FFF2-40B4-BE49-F238E27FC236}">
              <a16:creationId xmlns:a16="http://schemas.microsoft.com/office/drawing/2014/main" id="{86DDAD3E-A2CA-4F5D-9C37-7E10CA749A93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8" name="Text Box 6942">
          <a:extLst>
            <a:ext uri="{FF2B5EF4-FFF2-40B4-BE49-F238E27FC236}">
              <a16:creationId xmlns:a16="http://schemas.microsoft.com/office/drawing/2014/main" id="{8A8C1799-94D5-4821-A45D-FE60462078D5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09" name="Text Box 6942">
          <a:extLst>
            <a:ext uri="{FF2B5EF4-FFF2-40B4-BE49-F238E27FC236}">
              <a16:creationId xmlns:a16="http://schemas.microsoft.com/office/drawing/2014/main" id="{B0F67820-22B0-42B6-822E-1D58A77A2BBF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0" name="Text Box 6942">
          <a:extLst>
            <a:ext uri="{FF2B5EF4-FFF2-40B4-BE49-F238E27FC236}">
              <a16:creationId xmlns:a16="http://schemas.microsoft.com/office/drawing/2014/main" id="{071EE359-011D-4D33-B628-1568B0B3AB84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1" name="Text Box 6942">
          <a:extLst>
            <a:ext uri="{FF2B5EF4-FFF2-40B4-BE49-F238E27FC236}">
              <a16:creationId xmlns:a16="http://schemas.microsoft.com/office/drawing/2014/main" id="{E507DA69-FAFE-4B33-8C5E-805E58B0BDEB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2" name="Text Box 6942">
          <a:extLst>
            <a:ext uri="{FF2B5EF4-FFF2-40B4-BE49-F238E27FC236}">
              <a16:creationId xmlns:a16="http://schemas.microsoft.com/office/drawing/2014/main" id="{0FBC6B66-82B2-4DEA-9FA6-FDCA882958C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3" name="Text Box 6942">
          <a:extLst>
            <a:ext uri="{FF2B5EF4-FFF2-40B4-BE49-F238E27FC236}">
              <a16:creationId xmlns:a16="http://schemas.microsoft.com/office/drawing/2014/main" id="{49DB9E6A-438B-475E-BC2C-720CD09FA87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4" name="Text Box 6942">
          <a:extLst>
            <a:ext uri="{FF2B5EF4-FFF2-40B4-BE49-F238E27FC236}">
              <a16:creationId xmlns:a16="http://schemas.microsoft.com/office/drawing/2014/main" id="{DDF4AAB3-5914-4E5D-9834-92F45E084FF2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43865"/>
    <xdr:sp macro="" textlink="">
      <xdr:nvSpPr>
        <xdr:cNvPr id="915" name="Text Box 6942">
          <a:extLst>
            <a:ext uri="{FF2B5EF4-FFF2-40B4-BE49-F238E27FC236}">
              <a16:creationId xmlns:a16="http://schemas.microsoft.com/office/drawing/2014/main" id="{D52E0821-071B-4ABC-AA2E-655E66DBBD01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333375</xdr:colOff>
      <xdr:row>4</xdr:row>
      <xdr:rowOff>0</xdr:rowOff>
    </xdr:from>
    <xdr:ext cx="85725" cy="434340"/>
    <xdr:sp macro="" textlink="">
      <xdr:nvSpPr>
        <xdr:cNvPr id="916" name="Text Box 6942">
          <a:extLst>
            <a:ext uri="{FF2B5EF4-FFF2-40B4-BE49-F238E27FC236}">
              <a16:creationId xmlns:a16="http://schemas.microsoft.com/office/drawing/2014/main" id="{47876095-01DA-4845-81B3-B17081276256}"/>
            </a:ext>
          </a:extLst>
        </xdr:cNvPr>
        <xdr:cNvSpPr txBox="1">
          <a:spLocks noChangeArrowheads="1"/>
        </xdr:cNvSpPr>
      </xdr:nvSpPr>
      <xdr:spPr bwMode="auto">
        <a:xfrm>
          <a:off x="11786235" y="2895600"/>
          <a:ext cx="85725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7" name="Text Box 6942">
          <a:extLst>
            <a:ext uri="{FF2B5EF4-FFF2-40B4-BE49-F238E27FC236}">
              <a16:creationId xmlns:a16="http://schemas.microsoft.com/office/drawing/2014/main" id="{5B1A0B56-D9DA-40EC-92E4-29AA5891F6E7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8" name="Text Box 6942">
          <a:extLst>
            <a:ext uri="{FF2B5EF4-FFF2-40B4-BE49-F238E27FC236}">
              <a16:creationId xmlns:a16="http://schemas.microsoft.com/office/drawing/2014/main" id="{3EB80076-7A0E-4A43-A25F-5C4C119A50BD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19" name="Text Box 6942">
          <a:extLst>
            <a:ext uri="{FF2B5EF4-FFF2-40B4-BE49-F238E27FC236}">
              <a16:creationId xmlns:a16="http://schemas.microsoft.com/office/drawing/2014/main" id="{DAB43844-106E-4374-AA1D-905A8D1BCE9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104775" cy="300990"/>
    <xdr:sp macro="" textlink="">
      <xdr:nvSpPr>
        <xdr:cNvPr id="920" name="Text Box 6942">
          <a:extLst>
            <a:ext uri="{FF2B5EF4-FFF2-40B4-BE49-F238E27FC236}">
              <a16:creationId xmlns:a16="http://schemas.microsoft.com/office/drawing/2014/main" id="{CCDF52E5-3DCF-48AD-B5AA-B05BC0E95019}"/>
            </a:ext>
          </a:extLst>
        </xdr:cNvPr>
        <xdr:cNvSpPr txBox="1">
          <a:spLocks noChangeArrowheads="1"/>
        </xdr:cNvSpPr>
      </xdr:nvSpPr>
      <xdr:spPr bwMode="auto">
        <a:xfrm>
          <a:off x="11452860" y="289560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921" name="Text Box 6942">
          <a:extLst>
            <a:ext uri="{FF2B5EF4-FFF2-40B4-BE49-F238E27FC236}">
              <a16:creationId xmlns:a16="http://schemas.microsoft.com/office/drawing/2014/main" id="{710C4B9F-1397-4DE7-AFB2-2262CC9E6FDA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922" name="Text Box 6942">
          <a:extLst>
            <a:ext uri="{FF2B5EF4-FFF2-40B4-BE49-F238E27FC236}">
              <a16:creationId xmlns:a16="http://schemas.microsoft.com/office/drawing/2014/main" id="{EA3D30E9-E0B5-4177-82C0-7324478CC7B8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923" name="Text Box 6942">
          <a:extLst>
            <a:ext uri="{FF2B5EF4-FFF2-40B4-BE49-F238E27FC236}">
              <a16:creationId xmlns:a16="http://schemas.microsoft.com/office/drawing/2014/main" id="{0123C51F-4156-49CA-81DC-36256895A62F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924" name="Text Box 6942">
          <a:extLst>
            <a:ext uri="{FF2B5EF4-FFF2-40B4-BE49-F238E27FC236}">
              <a16:creationId xmlns:a16="http://schemas.microsoft.com/office/drawing/2014/main" id="{9DA56653-77F3-43D7-86CD-632FAE851DF0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25" name="Text Box 6942">
          <a:extLst>
            <a:ext uri="{FF2B5EF4-FFF2-40B4-BE49-F238E27FC236}">
              <a16:creationId xmlns:a16="http://schemas.microsoft.com/office/drawing/2014/main" id="{6D744FED-4050-4FFB-BDFB-40B27B686778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26" name="Text Box 6942">
          <a:extLst>
            <a:ext uri="{FF2B5EF4-FFF2-40B4-BE49-F238E27FC236}">
              <a16:creationId xmlns:a16="http://schemas.microsoft.com/office/drawing/2014/main" id="{256E6842-2994-49CD-964E-EFCE08ED04B6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27" name="Text Box 6942">
          <a:extLst>
            <a:ext uri="{FF2B5EF4-FFF2-40B4-BE49-F238E27FC236}">
              <a16:creationId xmlns:a16="http://schemas.microsoft.com/office/drawing/2014/main" id="{7BAA2438-228B-44C8-9D13-6CDC56F81C2C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28" name="Text Box 6942">
          <a:extLst>
            <a:ext uri="{FF2B5EF4-FFF2-40B4-BE49-F238E27FC236}">
              <a16:creationId xmlns:a16="http://schemas.microsoft.com/office/drawing/2014/main" id="{4837140E-E079-4E7F-8529-FF0038134436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29" name="Text Box 6942">
          <a:extLst>
            <a:ext uri="{FF2B5EF4-FFF2-40B4-BE49-F238E27FC236}">
              <a16:creationId xmlns:a16="http://schemas.microsoft.com/office/drawing/2014/main" id="{0B6EFE51-8DCD-413A-86F3-8E2AE34E1DDF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930" name="Text Box 6942">
          <a:extLst>
            <a:ext uri="{FF2B5EF4-FFF2-40B4-BE49-F238E27FC236}">
              <a16:creationId xmlns:a16="http://schemas.microsoft.com/office/drawing/2014/main" id="{24F7493D-3ED9-4215-8D64-009B20352738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931" name="Text Box 6942">
          <a:extLst>
            <a:ext uri="{FF2B5EF4-FFF2-40B4-BE49-F238E27FC236}">
              <a16:creationId xmlns:a16="http://schemas.microsoft.com/office/drawing/2014/main" id="{AD4436D4-DA43-47E3-9A32-C01AC3A55306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2" name="Text Box 6942">
          <a:extLst>
            <a:ext uri="{FF2B5EF4-FFF2-40B4-BE49-F238E27FC236}">
              <a16:creationId xmlns:a16="http://schemas.microsoft.com/office/drawing/2014/main" id="{BB22D533-9185-42CB-A7DA-E37DB651572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3" name="Text Box 6942">
          <a:extLst>
            <a:ext uri="{FF2B5EF4-FFF2-40B4-BE49-F238E27FC236}">
              <a16:creationId xmlns:a16="http://schemas.microsoft.com/office/drawing/2014/main" id="{27F2E295-9642-4C12-8F16-E7D13B0D0566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4" name="Text Box 6942">
          <a:extLst>
            <a:ext uri="{FF2B5EF4-FFF2-40B4-BE49-F238E27FC236}">
              <a16:creationId xmlns:a16="http://schemas.microsoft.com/office/drawing/2014/main" id="{643EACA3-AB56-4821-BC5F-7B0D072D898E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5" name="Text Box 6942">
          <a:extLst>
            <a:ext uri="{FF2B5EF4-FFF2-40B4-BE49-F238E27FC236}">
              <a16:creationId xmlns:a16="http://schemas.microsoft.com/office/drawing/2014/main" id="{0D575AEE-C72E-4745-9D9D-160455291A0F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6" name="Text Box 6942">
          <a:extLst>
            <a:ext uri="{FF2B5EF4-FFF2-40B4-BE49-F238E27FC236}">
              <a16:creationId xmlns:a16="http://schemas.microsoft.com/office/drawing/2014/main" id="{A83C2985-535F-4160-A69C-869E328006B4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7" name="Text Box 6942">
          <a:extLst>
            <a:ext uri="{FF2B5EF4-FFF2-40B4-BE49-F238E27FC236}">
              <a16:creationId xmlns:a16="http://schemas.microsoft.com/office/drawing/2014/main" id="{88A65501-E5E3-4A00-B3B8-6A3CFD0BC7A8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8" name="Text Box 6942">
          <a:extLst>
            <a:ext uri="{FF2B5EF4-FFF2-40B4-BE49-F238E27FC236}">
              <a16:creationId xmlns:a16="http://schemas.microsoft.com/office/drawing/2014/main" id="{15E66125-F4E5-4D1F-B8D9-1EDD4326C275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39" name="Text Box 6942">
          <a:extLst>
            <a:ext uri="{FF2B5EF4-FFF2-40B4-BE49-F238E27FC236}">
              <a16:creationId xmlns:a16="http://schemas.microsoft.com/office/drawing/2014/main" id="{0B86FF1E-D329-4E96-A7E4-7333E6E0B9A4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40" name="Text Box 6942">
          <a:extLst>
            <a:ext uri="{FF2B5EF4-FFF2-40B4-BE49-F238E27FC236}">
              <a16:creationId xmlns:a16="http://schemas.microsoft.com/office/drawing/2014/main" id="{DA9E1EF0-1D8A-4F2D-BA0D-C069EBF6FFA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41" name="Text Box 6942">
          <a:extLst>
            <a:ext uri="{FF2B5EF4-FFF2-40B4-BE49-F238E27FC236}">
              <a16:creationId xmlns:a16="http://schemas.microsoft.com/office/drawing/2014/main" id="{8F3FB26E-2B06-4A76-B4F1-F9E50CDC4835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942" name="Text Box 6942">
          <a:extLst>
            <a:ext uri="{FF2B5EF4-FFF2-40B4-BE49-F238E27FC236}">
              <a16:creationId xmlns:a16="http://schemas.microsoft.com/office/drawing/2014/main" id="{98B346B5-277B-4260-B62E-B9D637CDB751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943" name="Text Box 6942">
          <a:extLst>
            <a:ext uri="{FF2B5EF4-FFF2-40B4-BE49-F238E27FC236}">
              <a16:creationId xmlns:a16="http://schemas.microsoft.com/office/drawing/2014/main" id="{C77861F1-D998-4035-A8DB-93E971A60730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44" name="Text Box 6942">
          <a:extLst>
            <a:ext uri="{FF2B5EF4-FFF2-40B4-BE49-F238E27FC236}">
              <a16:creationId xmlns:a16="http://schemas.microsoft.com/office/drawing/2014/main" id="{F32CD9FA-C8BF-406C-BEA1-6D8AD1406A71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45" name="Text Box 6942">
          <a:extLst>
            <a:ext uri="{FF2B5EF4-FFF2-40B4-BE49-F238E27FC236}">
              <a16:creationId xmlns:a16="http://schemas.microsoft.com/office/drawing/2014/main" id="{2372BBA9-4776-4833-8325-83F0BABB1A07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46" name="Text Box 6942">
          <a:extLst>
            <a:ext uri="{FF2B5EF4-FFF2-40B4-BE49-F238E27FC236}">
              <a16:creationId xmlns:a16="http://schemas.microsoft.com/office/drawing/2014/main" id="{DCAFE7F4-02D7-4F45-AA46-CE24A65E6181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47" name="Text Box 6942">
          <a:extLst>
            <a:ext uri="{FF2B5EF4-FFF2-40B4-BE49-F238E27FC236}">
              <a16:creationId xmlns:a16="http://schemas.microsoft.com/office/drawing/2014/main" id="{A23EE3A5-5F67-4C8A-AE25-59BD4F7318F9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48" name="Text Box 6942">
          <a:extLst>
            <a:ext uri="{FF2B5EF4-FFF2-40B4-BE49-F238E27FC236}">
              <a16:creationId xmlns:a16="http://schemas.microsoft.com/office/drawing/2014/main" id="{06531B0B-66A0-4382-B6DA-AD7085E539B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949" name="Text Box 6942">
          <a:extLst>
            <a:ext uri="{FF2B5EF4-FFF2-40B4-BE49-F238E27FC236}">
              <a16:creationId xmlns:a16="http://schemas.microsoft.com/office/drawing/2014/main" id="{0FC77D4B-E4FB-42F9-8A00-0893D1CD2ABC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950" name="Text Box 6942">
          <a:extLst>
            <a:ext uri="{FF2B5EF4-FFF2-40B4-BE49-F238E27FC236}">
              <a16:creationId xmlns:a16="http://schemas.microsoft.com/office/drawing/2014/main" id="{2CD440E1-C998-4E0A-B11E-2E5250742AC4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951" name="Text Box 6942">
          <a:extLst>
            <a:ext uri="{FF2B5EF4-FFF2-40B4-BE49-F238E27FC236}">
              <a16:creationId xmlns:a16="http://schemas.microsoft.com/office/drawing/2014/main" id="{3BACCCC1-17DB-4413-96AA-89CCDDAD65AD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952" name="Text Box 6942">
          <a:extLst>
            <a:ext uri="{FF2B5EF4-FFF2-40B4-BE49-F238E27FC236}">
              <a16:creationId xmlns:a16="http://schemas.microsoft.com/office/drawing/2014/main" id="{422712AF-02A4-4F9E-BFB1-3CF915F918F8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53" name="Text Box 6942">
          <a:extLst>
            <a:ext uri="{FF2B5EF4-FFF2-40B4-BE49-F238E27FC236}">
              <a16:creationId xmlns:a16="http://schemas.microsoft.com/office/drawing/2014/main" id="{5A14FA35-B44E-4A64-ACDD-63E1EEB20D20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54" name="Text Box 6942">
          <a:extLst>
            <a:ext uri="{FF2B5EF4-FFF2-40B4-BE49-F238E27FC236}">
              <a16:creationId xmlns:a16="http://schemas.microsoft.com/office/drawing/2014/main" id="{E64E8991-E675-4DD1-AE8A-F591306EEF93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55" name="Text Box 6942">
          <a:extLst>
            <a:ext uri="{FF2B5EF4-FFF2-40B4-BE49-F238E27FC236}">
              <a16:creationId xmlns:a16="http://schemas.microsoft.com/office/drawing/2014/main" id="{13BC046F-FE55-4D10-BC45-D76F74C5F12D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56" name="Text Box 6942">
          <a:extLst>
            <a:ext uri="{FF2B5EF4-FFF2-40B4-BE49-F238E27FC236}">
              <a16:creationId xmlns:a16="http://schemas.microsoft.com/office/drawing/2014/main" id="{0C19922A-9D9D-4B57-A95D-1E18BA900509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57" name="Text Box 6942">
          <a:extLst>
            <a:ext uri="{FF2B5EF4-FFF2-40B4-BE49-F238E27FC236}">
              <a16:creationId xmlns:a16="http://schemas.microsoft.com/office/drawing/2014/main" id="{D5557BEE-959A-4765-9941-BAD6132D51DB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6</xdr:row>
      <xdr:rowOff>143142</xdr:rowOff>
    </xdr:to>
    <xdr:sp macro="" textlink="">
      <xdr:nvSpPr>
        <xdr:cNvPr id="958" name="Text Box 6942">
          <a:extLst>
            <a:ext uri="{FF2B5EF4-FFF2-40B4-BE49-F238E27FC236}">
              <a16:creationId xmlns:a16="http://schemas.microsoft.com/office/drawing/2014/main" id="{DD65F731-F2BD-4A4C-8ECD-67DE38BCE59C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127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59" name="Text Box 6942">
          <a:extLst>
            <a:ext uri="{FF2B5EF4-FFF2-40B4-BE49-F238E27FC236}">
              <a16:creationId xmlns:a16="http://schemas.microsoft.com/office/drawing/2014/main" id="{5F2D6764-4AE8-4A3C-864C-7AC88F98F0BA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0" name="Text Box 6942">
          <a:extLst>
            <a:ext uri="{FF2B5EF4-FFF2-40B4-BE49-F238E27FC236}">
              <a16:creationId xmlns:a16="http://schemas.microsoft.com/office/drawing/2014/main" id="{8947F888-0EE0-4844-9E42-603F5A4D882D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1" name="Text Box 6942">
          <a:extLst>
            <a:ext uri="{FF2B5EF4-FFF2-40B4-BE49-F238E27FC236}">
              <a16:creationId xmlns:a16="http://schemas.microsoft.com/office/drawing/2014/main" id="{0344300B-9FE8-40F5-B4DE-D4696B2DB1C0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2" name="Text Box 6942">
          <a:extLst>
            <a:ext uri="{FF2B5EF4-FFF2-40B4-BE49-F238E27FC236}">
              <a16:creationId xmlns:a16="http://schemas.microsoft.com/office/drawing/2014/main" id="{8453D324-1511-4FE4-85A6-6A115EB2B18E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3" name="Text Box 6942">
          <a:extLst>
            <a:ext uri="{FF2B5EF4-FFF2-40B4-BE49-F238E27FC236}">
              <a16:creationId xmlns:a16="http://schemas.microsoft.com/office/drawing/2014/main" id="{D5891CAD-36FF-4D40-A1CF-274B8E5A638D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4" name="Text Box 6942">
          <a:extLst>
            <a:ext uri="{FF2B5EF4-FFF2-40B4-BE49-F238E27FC236}">
              <a16:creationId xmlns:a16="http://schemas.microsoft.com/office/drawing/2014/main" id="{D359EE77-FF06-48A3-BC4C-54475CB81C29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5" name="Text Box 6942">
          <a:extLst>
            <a:ext uri="{FF2B5EF4-FFF2-40B4-BE49-F238E27FC236}">
              <a16:creationId xmlns:a16="http://schemas.microsoft.com/office/drawing/2014/main" id="{9BBB8FB1-23F5-428F-A034-602F0403FED1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6" name="Text Box 6942">
          <a:extLst>
            <a:ext uri="{FF2B5EF4-FFF2-40B4-BE49-F238E27FC236}">
              <a16:creationId xmlns:a16="http://schemas.microsoft.com/office/drawing/2014/main" id="{FD1A6BB8-FAE6-4391-BBE4-1753A136CD13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7" name="Text Box 6942">
          <a:extLst>
            <a:ext uri="{FF2B5EF4-FFF2-40B4-BE49-F238E27FC236}">
              <a16:creationId xmlns:a16="http://schemas.microsoft.com/office/drawing/2014/main" id="{0D92EEC1-2CEB-47FF-A1D8-961E8C10DFF3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8" name="Text Box 6942">
          <a:extLst>
            <a:ext uri="{FF2B5EF4-FFF2-40B4-BE49-F238E27FC236}">
              <a16:creationId xmlns:a16="http://schemas.microsoft.com/office/drawing/2014/main" id="{E7EAA151-C7F3-4046-88F0-D5C8C6CA38FE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69" name="Text Box 6942">
          <a:extLst>
            <a:ext uri="{FF2B5EF4-FFF2-40B4-BE49-F238E27FC236}">
              <a16:creationId xmlns:a16="http://schemas.microsoft.com/office/drawing/2014/main" id="{CD1A35CD-119B-4BC9-A985-AA23F3471725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70" name="Text Box 6942">
          <a:extLst>
            <a:ext uri="{FF2B5EF4-FFF2-40B4-BE49-F238E27FC236}">
              <a16:creationId xmlns:a16="http://schemas.microsoft.com/office/drawing/2014/main" id="{AEBB1689-7B38-4F59-9A09-2B0825588719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71" name="Text Box 6942">
          <a:extLst>
            <a:ext uri="{FF2B5EF4-FFF2-40B4-BE49-F238E27FC236}">
              <a16:creationId xmlns:a16="http://schemas.microsoft.com/office/drawing/2014/main" id="{939D0878-9301-44D0-AC1B-2210EBE6D975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72" name="Text Box 6942">
          <a:extLst>
            <a:ext uri="{FF2B5EF4-FFF2-40B4-BE49-F238E27FC236}">
              <a16:creationId xmlns:a16="http://schemas.microsoft.com/office/drawing/2014/main" id="{E16ECA1E-87D2-4020-87D8-D1FDF59D883A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973" name="Text Box 6942">
          <a:extLst>
            <a:ext uri="{FF2B5EF4-FFF2-40B4-BE49-F238E27FC236}">
              <a16:creationId xmlns:a16="http://schemas.microsoft.com/office/drawing/2014/main" id="{BDD7697A-1391-4C12-8807-E240FAB53F4E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974" name="Text Box 6942">
          <a:extLst>
            <a:ext uri="{FF2B5EF4-FFF2-40B4-BE49-F238E27FC236}">
              <a16:creationId xmlns:a16="http://schemas.microsoft.com/office/drawing/2014/main" id="{0633FEE9-06CA-4C0E-A002-DCF93A983A61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495843</xdr:rowOff>
    </xdr:to>
    <xdr:sp macro="" textlink="">
      <xdr:nvSpPr>
        <xdr:cNvPr id="975" name="Text Box 6942">
          <a:extLst>
            <a:ext uri="{FF2B5EF4-FFF2-40B4-BE49-F238E27FC236}">
              <a16:creationId xmlns:a16="http://schemas.microsoft.com/office/drawing/2014/main" id="{49807E31-3D65-4D59-B5A1-501F6217375A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79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976" name="Text Box 6942">
          <a:extLst>
            <a:ext uri="{FF2B5EF4-FFF2-40B4-BE49-F238E27FC236}">
              <a16:creationId xmlns:a16="http://schemas.microsoft.com/office/drawing/2014/main" id="{5D5392A8-CC18-4255-8732-67D0F292915F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495843</xdr:rowOff>
    </xdr:to>
    <xdr:sp macro="" textlink="">
      <xdr:nvSpPr>
        <xdr:cNvPr id="977" name="Text Box 6942">
          <a:extLst>
            <a:ext uri="{FF2B5EF4-FFF2-40B4-BE49-F238E27FC236}">
              <a16:creationId xmlns:a16="http://schemas.microsoft.com/office/drawing/2014/main" id="{795C9658-AE09-4501-9A6D-341C7897F047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79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978" name="Text Box 6942">
          <a:extLst>
            <a:ext uri="{FF2B5EF4-FFF2-40B4-BE49-F238E27FC236}">
              <a16:creationId xmlns:a16="http://schemas.microsoft.com/office/drawing/2014/main" id="{C4021D1F-586C-42AD-B70B-04796C8F93B4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979" name="Text Box 6942">
          <a:extLst>
            <a:ext uri="{FF2B5EF4-FFF2-40B4-BE49-F238E27FC236}">
              <a16:creationId xmlns:a16="http://schemas.microsoft.com/office/drawing/2014/main" id="{D55A383B-231B-4259-AB5A-A2277980C789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980" name="Text Box 6942">
          <a:extLst>
            <a:ext uri="{FF2B5EF4-FFF2-40B4-BE49-F238E27FC236}">
              <a16:creationId xmlns:a16="http://schemas.microsoft.com/office/drawing/2014/main" id="{3936EEE1-825F-4C3A-91D8-56DD498CAFE1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981" name="Text Box 6942">
          <a:extLst>
            <a:ext uri="{FF2B5EF4-FFF2-40B4-BE49-F238E27FC236}">
              <a16:creationId xmlns:a16="http://schemas.microsoft.com/office/drawing/2014/main" id="{E37D0B58-2FD3-481F-BF16-354B5CD4CC91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982" name="Text Box 6942">
          <a:extLst>
            <a:ext uri="{FF2B5EF4-FFF2-40B4-BE49-F238E27FC236}">
              <a16:creationId xmlns:a16="http://schemas.microsoft.com/office/drawing/2014/main" id="{B9F02E7B-678D-497C-AA74-9659AEE998CE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983" name="Text Box 6942">
          <a:extLst>
            <a:ext uri="{FF2B5EF4-FFF2-40B4-BE49-F238E27FC236}">
              <a16:creationId xmlns:a16="http://schemas.microsoft.com/office/drawing/2014/main" id="{853AF15F-BD3F-4F56-B941-9DEAB1CFC885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984" name="Text Box 6942">
          <a:extLst>
            <a:ext uri="{FF2B5EF4-FFF2-40B4-BE49-F238E27FC236}">
              <a16:creationId xmlns:a16="http://schemas.microsoft.com/office/drawing/2014/main" id="{9FEB8C6A-F322-40A2-95C6-0CB4D25A5385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985" name="Text Box 6942">
          <a:extLst>
            <a:ext uri="{FF2B5EF4-FFF2-40B4-BE49-F238E27FC236}">
              <a16:creationId xmlns:a16="http://schemas.microsoft.com/office/drawing/2014/main" id="{7B487514-20CE-4819-B151-393FBD3D0990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986" name="Text Box 6942">
          <a:extLst>
            <a:ext uri="{FF2B5EF4-FFF2-40B4-BE49-F238E27FC236}">
              <a16:creationId xmlns:a16="http://schemas.microsoft.com/office/drawing/2014/main" id="{B573DA2B-3D69-45BD-9545-03E48A3F6EF8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987" name="Text Box 6942">
          <a:extLst>
            <a:ext uri="{FF2B5EF4-FFF2-40B4-BE49-F238E27FC236}">
              <a16:creationId xmlns:a16="http://schemas.microsoft.com/office/drawing/2014/main" id="{871195DA-1924-417E-A15B-1E3B97F404FC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988" name="Text Box 6942">
          <a:extLst>
            <a:ext uri="{FF2B5EF4-FFF2-40B4-BE49-F238E27FC236}">
              <a16:creationId xmlns:a16="http://schemas.microsoft.com/office/drawing/2014/main" id="{ACA081B7-DD2F-485D-8C64-BB9C0B001A9C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989" name="Text Box 6942">
          <a:extLst>
            <a:ext uri="{FF2B5EF4-FFF2-40B4-BE49-F238E27FC236}">
              <a16:creationId xmlns:a16="http://schemas.microsoft.com/office/drawing/2014/main" id="{23D6B6A6-32BE-4CB0-B1D8-F8D9DA4EC4C1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990" name="Text Box 6942">
          <a:extLst>
            <a:ext uri="{FF2B5EF4-FFF2-40B4-BE49-F238E27FC236}">
              <a16:creationId xmlns:a16="http://schemas.microsoft.com/office/drawing/2014/main" id="{DE71F6C4-BC67-431A-AE62-199736B5632D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991" name="Text Box 6942">
          <a:extLst>
            <a:ext uri="{FF2B5EF4-FFF2-40B4-BE49-F238E27FC236}">
              <a16:creationId xmlns:a16="http://schemas.microsoft.com/office/drawing/2014/main" id="{5B2AB3DD-06DA-412F-9CEE-59B854FED70B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992" name="Text Box 6942">
          <a:extLst>
            <a:ext uri="{FF2B5EF4-FFF2-40B4-BE49-F238E27FC236}">
              <a16:creationId xmlns:a16="http://schemas.microsoft.com/office/drawing/2014/main" id="{60D5E80E-BC55-4456-88D5-9FBF44D782BB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993" name="Text Box 6942">
          <a:extLst>
            <a:ext uri="{FF2B5EF4-FFF2-40B4-BE49-F238E27FC236}">
              <a16:creationId xmlns:a16="http://schemas.microsoft.com/office/drawing/2014/main" id="{CDE190D4-BDFD-48C6-951E-712ED13F556D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994" name="Text Box 6942">
          <a:extLst>
            <a:ext uri="{FF2B5EF4-FFF2-40B4-BE49-F238E27FC236}">
              <a16:creationId xmlns:a16="http://schemas.microsoft.com/office/drawing/2014/main" id="{95882850-BA67-4AC5-851B-7729257CCC6C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995" name="Text Box 6942">
          <a:extLst>
            <a:ext uri="{FF2B5EF4-FFF2-40B4-BE49-F238E27FC236}">
              <a16:creationId xmlns:a16="http://schemas.microsoft.com/office/drawing/2014/main" id="{4337A5B7-9BDC-4AC8-AF3F-CB62C1C98493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996" name="Text Box 6942">
          <a:extLst>
            <a:ext uri="{FF2B5EF4-FFF2-40B4-BE49-F238E27FC236}">
              <a16:creationId xmlns:a16="http://schemas.microsoft.com/office/drawing/2014/main" id="{BF6D1225-40C4-4760-8FA2-7C49B1699D93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997" name="Text Box 6942">
          <a:extLst>
            <a:ext uri="{FF2B5EF4-FFF2-40B4-BE49-F238E27FC236}">
              <a16:creationId xmlns:a16="http://schemas.microsoft.com/office/drawing/2014/main" id="{F9671469-5F7C-4D59-B81D-14600FB12593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98" name="Text Box 6942">
          <a:extLst>
            <a:ext uri="{FF2B5EF4-FFF2-40B4-BE49-F238E27FC236}">
              <a16:creationId xmlns:a16="http://schemas.microsoft.com/office/drawing/2014/main" id="{EB541F24-930B-476A-93BA-F0946013C7FB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999" name="Text Box 6942">
          <a:extLst>
            <a:ext uri="{FF2B5EF4-FFF2-40B4-BE49-F238E27FC236}">
              <a16:creationId xmlns:a16="http://schemas.microsoft.com/office/drawing/2014/main" id="{778DFF02-9399-42BA-A3B3-2359FADB3CB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0" name="Text Box 6942">
          <a:extLst>
            <a:ext uri="{FF2B5EF4-FFF2-40B4-BE49-F238E27FC236}">
              <a16:creationId xmlns:a16="http://schemas.microsoft.com/office/drawing/2014/main" id="{76A8694B-0F6B-42F2-92BE-E2E7DE6365C6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1" name="Text Box 6942">
          <a:extLst>
            <a:ext uri="{FF2B5EF4-FFF2-40B4-BE49-F238E27FC236}">
              <a16:creationId xmlns:a16="http://schemas.microsoft.com/office/drawing/2014/main" id="{BB75037C-E9C7-4D15-BBAA-874DA869527E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2" name="Text Box 6942">
          <a:extLst>
            <a:ext uri="{FF2B5EF4-FFF2-40B4-BE49-F238E27FC236}">
              <a16:creationId xmlns:a16="http://schemas.microsoft.com/office/drawing/2014/main" id="{9F96C55C-F6C2-44DB-9F12-0115C9DC4420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1003" name="Text Box 6942">
          <a:extLst>
            <a:ext uri="{FF2B5EF4-FFF2-40B4-BE49-F238E27FC236}">
              <a16:creationId xmlns:a16="http://schemas.microsoft.com/office/drawing/2014/main" id="{C7F23BA0-76EF-40D9-B0C0-49E3FB449208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1004" name="Text Box 6942">
          <a:extLst>
            <a:ext uri="{FF2B5EF4-FFF2-40B4-BE49-F238E27FC236}">
              <a16:creationId xmlns:a16="http://schemas.microsoft.com/office/drawing/2014/main" id="{0AE52C05-B483-4F1D-8BCF-DDF74658BAD6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5" name="Text Box 6942">
          <a:extLst>
            <a:ext uri="{FF2B5EF4-FFF2-40B4-BE49-F238E27FC236}">
              <a16:creationId xmlns:a16="http://schemas.microsoft.com/office/drawing/2014/main" id="{108C05C4-4A99-4F61-B11E-05EE981E776B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6" name="Text Box 6942">
          <a:extLst>
            <a:ext uri="{FF2B5EF4-FFF2-40B4-BE49-F238E27FC236}">
              <a16:creationId xmlns:a16="http://schemas.microsoft.com/office/drawing/2014/main" id="{7295CF8A-A6E1-4DEC-AEF6-029BDA2CABAB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7" name="Text Box 6942">
          <a:extLst>
            <a:ext uri="{FF2B5EF4-FFF2-40B4-BE49-F238E27FC236}">
              <a16:creationId xmlns:a16="http://schemas.microsoft.com/office/drawing/2014/main" id="{D88AA841-39AD-458B-8BE3-7749C70FA8A3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8" name="Text Box 6942">
          <a:extLst>
            <a:ext uri="{FF2B5EF4-FFF2-40B4-BE49-F238E27FC236}">
              <a16:creationId xmlns:a16="http://schemas.microsoft.com/office/drawing/2014/main" id="{C4F4757F-78BA-4D75-A056-A95F9D32910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09" name="Text Box 6942">
          <a:extLst>
            <a:ext uri="{FF2B5EF4-FFF2-40B4-BE49-F238E27FC236}">
              <a16:creationId xmlns:a16="http://schemas.microsoft.com/office/drawing/2014/main" id="{E1D5FD3D-6C65-413B-B8FC-37F0A291FE2D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0" name="Text Box 6942">
          <a:extLst>
            <a:ext uri="{FF2B5EF4-FFF2-40B4-BE49-F238E27FC236}">
              <a16:creationId xmlns:a16="http://schemas.microsoft.com/office/drawing/2014/main" id="{6264C906-5413-4D3D-A396-2617BAE450CD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1" name="Text Box 6942">
          <a:extLst>
            <a:ext uri="{FF2B5EF4-FFF2-40B4-BE49-F238E27FC236}">
              <a16:creationId xmlns:a16="http://schemas.microsoft.com/office/drawing/2014/main" id="{C5D29A1D-2E6A-4A7B-9CC6-F7CB3AADE184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2" name="Text Box 6942">
          <a:extLst>
            <a:ext uri="{FF2B5EF4-FFF2-40B4-BE49-F238E27FC236}">
              <a16:creationId xmlns:a16="http://schemas.microsoft.com/office/drawing/2014/main" id="{28F6E0C6-7009-4606-8857-4F142A22E300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3" name="Text Box 6942">
          <a:extLst>
            <a:ext uri="{FF2B5EF4-FFF2-40B4-BE49-F238E27FC236}">
              <a16:creationId xmlns:a16="http://schemas.microsoft.com/office/drawing/2014/main" id="{C116B00D-441A-4C5B-8501-AA73D4ACAE9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4" name="Text Box 6942">
          <a:extLst>
            <a:ext uri="{FF2B5EF4-FFF2-40B4-BE49-F238E27FC236}">
              <a16:creationId xmlns:a16="http://schemas.microsoft.com/office/drawing/2014/main" id="{4D89A65D-3B4D-4FE0-81DB-3118980CD03A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711924</xdr:rowOff>
    </xdr:to>
    <xdr:sp macro="" textlink="">
      <xdr:nvSpPr>
        <xdr:cNvPr id="1015" name="Text Box 6942">
          <a:extLst>
            <a:ext uri="{FF2B5EF4-FFF2-40B4-BE49-F238E27FC236}">
              <a16:creationId xmlns:a16="http://schemas.microsoft.com/office/drawing/2014/main" id="{7DF381B1-70A5-4A82-A62D-77A07E35CD7E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10091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701583</xdr:rowOff>
    </xdr:to>
    <xdr:sp macro="" textlink="">
      <xdr:nvSpPr>
        <xdr:cNvPr id="1016" name="Text Box 6942">
          <a:extLst>
            <a:ext uri="{FF2B5EF4-FFF2-40B4-BE49-F238E27FC236}">
              <a16:creationId xmlns:a16="http://schemas.microsoft.com/office/drawing/2014/main" id="{BDE9B6A4-AE6C-4636-AD75-E30C7303204E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998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7" name="Text Box 6942">
          <a:extLst>
            <a:ext uri="{FF2B5EF4-FFF2-40B4-BE49-F238E27FC236}">
              <a16:creationId xmlns:a16="http://schemas.microsoft.com/office/drawing/2014/main" id="{6578B7F7-5E15-43C7-9F23-04C820967829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8" name="Text Box 6942">
          <a:extLst>
            <a:ext uri="{FF2B5EF4-FFF2-40B4-BE49-F238E27FC236}">
              <a16:creationId xmlns:a16="http://schemas.microsoft.com/office/drawing/2014/main" id="{A2372E96-A640-4A0C-8B5C-F670D5315766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19" name="Text Box 6942">
          <a:extLst>
            <a:ext uri="{FF2B5EF4-FFF2-40B4-BE49-F238E27FC236}">
              <a16:creationId xmlns:a16="http://schemas.microsoft.com/office/drawing/2014/main" id="{1FF3F526-806F-49F7-BCFF-F1610E399FD2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20" name="Text Box 6942">
          <a:extLst>
            <a:ext uri="{FF2B5EF4-FFF2-40B4-BE49-F238E27FC236}">
              <a16:creationId xmlns:a16="http://schemas.microsoft.com/office/drawing/2014/main" id="{0460125A-2EBF-49BA-ADF9-B5C8FF2C9636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104775</xdr:colOff>
      <xdr:row>5</xdr:row>
      <xdr:rowOff>514894</xdr:rowOff>
    </xdr:to>
    <xdr:sp macro="" textlink="">
      <xdr:nvSpPr>
        <xdr:cNvPr id="1021" name="Text Box 6942">
          <a:extLst>
            <a:ext uri="{FF2B5EF4-FFF2-40B4-BE49-F238E27FC236}">
              <a16:creationId xmlns:a16="http://schemas.microsoft.com/office/drawing/2014/main" id="{B131E58D-7778-4255-BF57-1F6ECE57FFB3}"/>
            </a:ext>
          </a:extLst>
        </xdr:cNvPr>
        <xdr:cNvSpPr txBox="1">
          <a:spLocks noChangeArrowheads="1"/>
        </xdr:cNvSpPr>
      </xdr:nvSpPr>
      <xdr:spPr bwMode="auto">
        <a:xfrm>
          <a:off x="975360" y="2895600"/>
          <a:ext cx="104775" cy="812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1022" name="Text Box 6942">
          <a:extLst>
            <a:ext uri="{FF2B5EF4-FFF2-40B4-BE49-F238E27FC236}">
              <a16:creationId xmlns:a16="http://schemas.microsoft.com/office/drawing/2014/main" id="{750548DF-687F-4626-BCC3-5D91D7A46176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1023" name="Text Box 6942">
          <a:extLst>
            <a:ext uri="{FF2B5EF4-FFF2-40B4-BE49-F238E27FC236}">
              <a16:creationId xmlns:a16="http://schemas.microsoft.com/office/drawing/2014/main" id="{E948A93B-FDCA-4395-B7ED-8822AAA9A65B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600620</xdr:rowOff>
    </xdr:to>
    <xdr:sp macro="" textlink="">
      <xdr:nvSpPr>
        <xdr:cNvPr id="1024" name="Text Box 6942">
          <a:extLst>
            <a:ext uri="{FF2B5EF4-FFF2-40B4-BE49-F238E27FC236}">
              <a16:creationId xmlns:a16="http://schemas.microsoft.com/office/drawing/2014/main" id="{C73E83C8-79F7-4E2E-97D4-2C22DB743C0F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9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581570</xdr:rowOff>
    </xdr:to>
    <xdr:sp macro="" textlink="">
      <xdr:nvSpPr>
        <xdr:cNvPr id="1025" name="Text Box 6942">
          <a:extLst>
            <a:ext uri="{FF2B5EF4-FFF2-40B4-BE49-F238E27FC236}">
              <a16:creationId xmlns:a16="http://schemas.microsoft.com/office/drawing/2014/main" id="{A846E518-251D-49BC-93CD-0FC197EF1FEF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7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26" name="Text Box 6942">
          <a:extLst>
            <a:ext uri="{FF2B5EF4-FFF2-40B4-BE49-F238E27FC236}">
              <a16:creationId xmlns:a16="http://schemas.microsoft.com/office/drawing/2014/main" id="{71F595FA-94FF-461B-82C9-12B75C4CECC4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27" name="Text Box 6942">
          <a:extLst>
            <a:ext uri="{FF2B5EF4-FFF2-40B4-BE49-F238E27FC236}">
              <a16:creationId xmlns:a16="http://schemas.microsoft.com/office/drawing/2014/main" id="{0132C8D5-4856-4D1D-9F5C-10ECF0A2BAE1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28" name="Text Box 6942">
          <a:extLst>
            <a:ext uri="{FF2B5EF4-FFF2-40B4-BE49-F238E27FC236}">
              <a16:creationId xmlns:a16="http://schemas.microsoft.com/office/drawing/2014/main" id="{B9739F5C-698D-4426-9424-B3932637F773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29" name="Text Box 6942">
          <a:extLst>
            <a:ext uri="{FF2B5EF4-FFF2-40B4-BE49-F238E27FC236}">
              <a16:creationId xmlns:a16="http://schemas.microsoft.com/office/drawing/2014/main" id="{A92EA1A4-BCCA-4816-AEA2-69A6AEAAE632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0" name="Text Box 6942">
          <a:extLst>
            <a:ext uri="{FF2B5EF4-FFF2-40B4-BE49-F238E27FC236}">
              <a16:creationId xmlns:a16="http://schemas.microsoft.com/office/drawing/2014/main" id="{4BD1297A-C0E2-4BDA-AAF7-13752E4D3CDD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6</xdr:row>
      <xdr:rowOff>143142</xdr:rowOff>
    </xdr:to>
    <xdr:sp macro="" textlink="">
      <xdr:nvSpPr>
        <xdr:cNvPr id="1031" name="Text Box 6942">
          <a:extLst>
            <a:ext uri="{FF2B5EF4-FFF2-40B4-BE49-F238E27FC236}">
              <a16:creationId xmlns:a16="http://schemas.microsoft.com/office/drawing/2014/main" id="{20F17C73-D411-4716-9C0D-1FFC8126E6B1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1278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2" name="Text Box 6942">
          <a:extLst>
            <a:ext uri="{FF2B5EF4-FFF2-40B4-BE49-F238E27FC236}">
              <a16:creationId xmlns:a16="http://schemas.microsoft.com/office/drawing/2014/main" id="{082D6CAD-5A98-4EE2-9645-A52EB01FC786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3" name="Text Box 6942">
          <a:extLst>
            <a:ext uri="{FF2B5EF4-FFF2-40B4-BE49-F238E27FC236}">
              <a16:creationId xmlns:a16="http://schemas.microsoft.com/office/drawing/2014/main" id="{EDB8359D-4ECA-49C5-A1CE-5F9DBD750375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4" name="Text Box 6942">
          <a:extLst>
            <a:ext uri="{FF2B5EF4-FFF2-40B4-BE49-F238E27FC236}">
              <a16:creationId xmlns:a16="http://schemas.microsoft.com/office/drawing/2014/main" id="{2BE98151-2D13-4C63-B054-DBC331539833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5" name="Text Box 6942">
          <a:extLst>
            <a:ext uri="{FF2B5EF4-FFF2-40B4-BE49-F238E27FC236}">
              <a16:creationId xmlns:a16="http://schemas.microsoft.com/office/drawing/2014/main" id="{37E72F12-0DB7-4C41-810F-29610C40A352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6" name="Text Box 6942">
          <a:extLst>
            <a:ext uri="{FF2B5EF4-FFF2-40B4-BE49-F238E27FC236}">
              <a16:creationId xmlns:a16="http://schemas.microsoft.com/office/drawing/2014/main" id="{F3190F9B-BE4D-400C-91AD-01AB6B1AFF76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7" name="Text Box 6942">
          <a:extLst>
            <a:ext uri="{FF2B5EF4-FFF2-40B4-BE49-F238E27FC236}">
              <a16:creationId xmlns:a16="http://schemas.microsoft.com/office/drawing/2014/main" id="{2F5717F9-C93A-4293-B1AB-E1FA84532619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8" name="Text Box 6942">
          <a:extLst>
            <a:ext uri="{FF2B5EF4-FFF2-40B4-BE49-F238E27FC236}">
              <a16:creationId xmlns:a16="http://schemas.microsoft.com/office/drawing/2014/main" id="{7258238B-A9BA-4A0B-A476-D293D76DF035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39" name="Text Box 6942">
          <a:extLst>
            <a:ext uri="{FF2B5EF4-FFF2-40B4-BE49-F238E27FC236}">
              <a16:creationId xmlns:a16="http://schemas.microsoft.com/office/drawing/2014/main" id="{5A382832-9D65-4DAF-A8AC-067DFBC28A7B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40" name="Text Box 6942">
          <a:extLst>
            <a:ext uri="{FF2B5EF4-FFF2-40B4-BE49-F238E27FC236}">
              <a16:creationId xmlns:a16="http://schemas.microsoft.com/office/drawing/2014/main" id="{5F6991BD-C97C-49E6-B5D4-B29299AA1F1A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41" name="Text Box 6942">
          <a:extLst>
            <a:ext uri="{FF2B5EF4-FFF2-40B4-BE49-F238E27FC236}">
              <a16:creationId xmlns:a16="http://schemas.microsoft.com/office/drawing/2014/main" id="{F108BED5-AC42-43A6-AEC5-54F965C1A976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42" name="Text Box 6942">
          <a:extLst>
            <a:ext uri="{FF2B5EF4-FFF2-40B4-BE49-F238E27FC236}">
              <a16:creationId xmlns:a16="http://schemas.microsoft.com/office/drawing/2014/main" id="{FFE26733-B2E4-435A-9017-F7B91A525397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43" name="Text Box 6942">
          <a:extLst>
            <a:ext uri="{FF2B5EF4-FFF2-40B4-BE49-F238E27FC236}">
              <a16:creationId xmlns:a16="http://schemas.microsoft.com/office/drawing/2014/main" id="{B13CCE5B-DB6D-4DF5-84ED-778B52E8617A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44" name="Text Box 6942">
          <a:extLst>
            <a:ext uri="{FF2B5EF4-FFF2-40B4-BE49-F238E27FC236}">
              <a16:creationId xmlns:a16="http://schemas.microsoft.com/office/drawing/2014/main" id="{264806F4-9ADF-499B-ADF4-BB4DA816D92E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10</xdr:col>
      <xdr:colOff>104775</xdr:colOff>
      <xdr:row>5</xdr:row>
      <xdr:rowOff>794653</xdr:rowOff>
    </xdr:to>
    <xdr:sp macro="" textlink="">
      <xdr:nvSpPr>
        <xdr:cNvPr id="1045" name="Text Box 6942">
          <a:extLst>
            <a:ext uri="{FF2B5EF4-FFF2-40B4-BE49-F238E27FC236}">
              <a16:creationId xmlns:a16="http://schemas.microsoft.com/office/drawing/2014/main" id="{1297304F-A1AA-4E50-822D-B25BC585AA19}"/>
            </a:ext>
          </a:extLst>
        </xdr:cNvPr>
        <xdr:cNvSpPr txBox="1">
          <a:spLocks noChangeArrowheads="1"/>
        </xdr:cNvSpPr>
      </xdr:nvSpPr>
      <xdr:spPr bwMode="auto">
        <a:xfrm>
          <a:off x="10408920" y="2895600"/>
          <a:ext cx="104775" cy="1091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1046" name="Text Box 6942">
          <a:extLst>
            <a:ext uri="{FF2B5EF4-FFF2-40B4-BE49-F238E27FC236}">
              <a16:creationId xmlns:a16="http://schemas.microsoft.com/office/drawing/2014/main" id="{FB0CB8AA-612D-4B5B-88A6-37B97DAB2EE6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495843</xdr:rowOff>
    </xdr:to>
    <xdr:sp macro="" textlink="">
      <xdr:nvSpPr>
        <xdr:cNvPr id="1047" name="Text Box 6942">
          <a:extLst>
            <a:ext uri="{FF2B5EF4-FFF2-40B4-BE49-F238E27FC236}">
              <a16:creationId xmlns:a16="http://schemas.microsoft.com/office/drawing/2014/main" id="{161F430B-910C-480F-A77C-3F6F745065C8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7930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4</xdr:row>
      <xdr:rowOff>0</xdr:rowOff>
    </xdr:from>
    <xdr:to>
      <xdr:col>1</xdr:col>
      <xdr:colOff>422910</xdr:colOff>
      <xdr:row>5</xdr:row>
      <xdr:rowOff>505368</xdr:rowOff>
    </xdr:to>
    <xdr:sp macro="" textlink="">
      <xdr:nvSpPr>
        <xdr:cNvPr id="1048" name="Text Box 6942">
          <a:extLst>
            <a:ext uri="{FF2B5EF4-FFF2-40B4-BE49-F238E27FC236}">
              <a16:creationId xmlns:a16="http://schemas.microsoft.com/office/drawing/2014/main" id="{F3EFB24F-C56C-481B-8C17-14700B14F0C7}"/>
            </a:ext>
          </a:extLst>
        </xdr:cNvPr>
        <xdr:cNvSpPr txBox="1">
          <a:spLocks noChangeArrowheads="1"/>
        </xdr:cNvSpPr>
      </xdr:nvSpPr>
      <xdr:spPr bwMode="auto">
        <a:xfrm>
          <a:off x="1308735" y="2895600"/>
          <a:ext cx="85725" cy="80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1049" name="Text Box 6942">
          <a:extLst>
            <a:ext uri="{FF2B5EF4-FFF2-40B4-BE49-F238E27FC236}">
              <a16:creationId xmlns:a16="http://schemas.microsoft.com/office/drawing/2014/main" id="{BDDFBB86-99D6-4861-8364-7F51DFF1347F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1050" name="Text Box 6942">
          <a:extLst>
            <a:ext uri="{FF2B5EF4-FFF2-40B4-BE49-F238E27FC236}">
              <a16:creationId xmlns:a16="http://schemas.microsoft.com/office/drawing/2014/main" id="{5C5938E3-1E81-4B0B-82B9-CA3C801561F2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505370</xdr:rowOff>
    </xdr:to>
    <xdr:sp macro="" textlink="">
      <xdr:nvSpPr>
        <xdr:cNvPr id="1051" name="Text Box 6942">
          <a:extLst>
            <a:ext uri="{FF2B5EF4-FFF2-40B4-BE49-F238E27FC236}">
              <a16:creationId xmlns:a16="http://schemas.microsoft.com/office/drawing/2014/main" id="{007DAFC4-24E0-4632-9223-08C03FC24854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495845</xdr:rowOff>
    </xdr:to>
    <xdr:sp macro="" textlink="">
      <xdr:nvSpPr>
        <xdr:cNvPr id="1052" name="Text Box 6942">
          <a:extLst>
            <a:ext uri="{FF2B5EF4-FFF2-40B4-BE49-F238E27FC236}">
              <a16:creationId xmlns:a16="http://schemas.microsoft.com/office/drawing/2014/main" id="{24C36927-7BD1-4BF9-8304-0CDB383B481A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1053" name="Text Box 6942">
          <a:extLst>
            <a:ext uri="{FF2B5EF4-FFF2-40B4-BE49-F238E27FC236}">
              <a16:creationId xmlns:a16="http://schemas.microsoft.com/office/drawing/2014/main" id="{01BDACEC-FDD6-4983-A08D-E307405F516E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1054" name="Text Box 6942">
          <a:extLst>
            <a:ext uri="{FF2B5EF4-FFF2-40B4-BE49-F238E27FC236}">
              <a16:creationId xmlns:a16="http://schemas.microsoft.com/office/drawing/2014/main" id="{4AEA1F90-7419-44C7-B89C-B3AA25665E37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483597</xdr:rowOff>
    </xdr:to>
    <xdr:sp macro="" textlink="">
      <xdr:nvSpPr>
        <xdr:cNvPr id="1055" name="Text Box 6942">
          <a:extLst>
            <a:ext uri="{FF2B5EF4-FFF2-40B4-BE49-F238E27FC236}">
              <a16:creationId xmlns:a16="http://schemas.microsoft.com/office/drawing/2014/main" id="{CC31A87C-3849-4E3F-BB49-209DD1033040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80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474072</xdr:rowOff>
    </xdr:to>
    <xdr:sp macro="" textlink="">
      <xdr:nvSpPr>
        <xdr:cNvPr id="1056" name="Text Box 6942">
          <a:extLst>
            <a:ext uri="{FF2B5EF4-FFF2-40B4-BE49-F238E27FC236}">
              <a16:creationId xmlns:a16="http://schemas.microsoft.com/office/drawing/2014/main" id="{5AF867C6-FCC3-4383-B32F-B900AA49C550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71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1057" name="Text Box 6942">
          <a:extLst>
            <a:ext uri="{FF2B5EF4-FFF2-40B4-BE49-F238E27FC236}">
              <a16:creationId xmlns:a16="http://schemas.microsoft.com/office/drawing/2014/main" id="{CC1824AC-2BF2-4EEF-9ED8-C6CE7AA589F0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1058" name="Text Box 6942">
          <a:extLst>
            <a:ext uri="{FF2B5EF4-FFF2-40B4-BE49-F238E27FC236}">
              <a16:creationId xmlns:a16="http://schemas.microsoft.com/office/drawing/2014/main" id="{FD70ECA0-3569-4E5C-A763-3DF8BE6D3820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505369</xdr:rowOff>
    </xdr:to>
    <xdr:sp macro="" textlink="">
      <xdr:nvSpPr>
        <xdr:cNvPr id="1059" name="Text Box 6942">
          <a:extLst>
            <a:ext uri="{FF2B5EF4-FFF2-40B4-BE49-F238E27FC236}">
              <a16:creationId xmlns:a16="http://schemas.microsoft.com/office/drawing/2014/main" id="{9BA67274-E3EC-4142-9009-1E03B251CE51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495844</xdr:rowOff>
    </xdr:to>
    <xdr:sp macro="" textlink="">
      <xdr:nvSpPr>
        <xdr:cNvPr id="1060" name="Text Box 6942">
          <a:extLst>
            <a:ext uri="{FF2B5EF4-FFF2-40B4-BE49-F238E27FC236}">
              <a16:creationId xmlns:a16="http://schemas.microsoft.com/office/drawing/2014/main" id="{4871C614-A797-442B-899C-0E4B50A685E1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1061" name="Text Box 6942">
          <a:extLst>
            <a:ext uri="{FF2B5EF4-FFF2-40B4-BE49-F238E27FC236}">
              <a16:creationId xmlns:a16="http://schemas.microsoft.com/office/drawing/2014/main" id="{7E23E087-DA4C-42D2-A7FA-988DC4125DAF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1062" name="Text Box 6942">
          <a:extLst>
            <a:ext uri="{FF2B5EF4-FFF2-40B4-BE49-F238E27FC236}">
              <a16:creationId xmlns:a16="http://schemas.microsoft.com/office/drawing/2014/main" id="{4BAADEFD-0F5F-47E1-BB02-2BB8E53D0041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505371</xdr:rowOff>
    </xdr:to>
    <xdr:sp macro="" textlink="">
      <xdr:nvSpPr>
        <xdr:cNvPr id="1063" name="Text Box 6942">
          <a:extLst>
            <a:ext uri="{FF2B5EF4-FFF2-40B4-BE49-F238E27FC236}">
              <a16:creationId xmlns:a16="http://schemas.microsoft.com/office/drawing/2014/main" id="{A07C360A-5922-498F-B179-D197273AF269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8025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495846</xdr:rowOff>
    </xdr:to>
    <xdr:sp macro="" textlink="">
      <xdr:nvSpPr>
        <xdr:cNvPr id="1064" name="Text Box 6942">
          <a:extLst>
            <a:ext uri="{FF2B5EF4-FFF2-40B4-BE49-F238E27FC236}">
              <a16:creationId xmlns:a16="http://schemas.microsoft.com/office/drawing/2014/main" id="{1774DF16-14CD-4C5C-A3F7-C292D79E505A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930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486862</xdr:rowOff>
    </xdr:to>
    <xdr:sp macro="" textlink="">
      <xdr:nvSpPr>
        <xdr:cNvPr id="1065" name="Text Box 6942">
          <a:extLst>
            <a:ext uri="{FF2B5EF4-FFF2-40B4-BE49-F238E27FC236}">
              <a16:creationId xmlns:a16="http://schemas.microsoft.com/office/drawing/2014/main" id="{44D1601E-7B28-4620-8AB7-76906217C52A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8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477337</xdr:rowOff>
    </xdr:to>
    <xdr:sp macro="" textlink="">
      <xdr:nvSpPr>
        <xdr:cNvPr id="1066" name="Text Box 6942">
          <a:extLst>
            <a:ext uri="{FF2B5EF4-FFF2-40B4-BE49-F238E27FC236}">
              <a16:creationId xmlns:a16="http://schemas.microsoft.com/office/drawing/2014/main" id="{4F8B7FFF-1AA7-4B80-AF2D-15E75B783E26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74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333375</xdr:colOff>
      <xdr:row>4</xdr:row>
      <xdr:rowOff>0</xdr:rowOff>
    </xdr:from>
    <xdr:to>
      <xdr:col>10</xdr:col>
      <xdr:colOff>85725</xdr:colOff>
      <xdr:row>5</xdr:row>
      <xdr:rowOff>486862</xdr:rowOff>
    </xdr:to>
    <xdr:sp macro="" textlink="">
      <xdr:nvSpPr>
        <xdr:cNvPr id="1067" name="Text Box 6942">
          <a:extLst>
            <a:ext uri="{FF2B5EF4-FFF2-40B4-BE49-F238E27FC236}">
              <a16:creationId xmlns:a16="http://schemas.microsoft.com/office/drawing/2014/main" id="{3DE153E1-7A22-4880-B17D-5F3A03508525}"/>
            </a:ext>
          </a:extLst>
        </xdr:cNvPr>
        <xdr:cNvSpPr txBox="1">
          <a:spLocks noChangeArrowheads="1"/>
        </xdr:cNvSpPr>
      </xdr:nvSpPr>
      <xdr:spPr bwMode="auto">
        <a:xfrm>
          <a:off x="10742295" y="2895600"/>
          <a:ext cx="85725" cy="78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" name="Text Box 6942">
          <a:extLst>
            <a:ext uri="{FF2B5EF4-FFF2-40B4-BE49-F238E27FC236}">
              <a16:creationId xmlns:a16="http://schemas.microsoft.com/office/drawing/2014/main" id="{364C7F42-A29E-41AF-825E-BD4B526238B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3" name="Text Box 6942">
          <a:extLst>
            <a:ext uri="{FF2B5EF4-FFF2-40B4-BE49-F238E27FC236}">
              <a16:creationId xmlns:a16="http://schemas.microsoft.com/office/drawing/2014/main" id="{0C0E129D-9BBE-4BF6-A26F-B0D85F1A352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4" name="Text Box 6942">
          <a:extLst>
            <a:ext uri="{FF2B5EF4-FFF2-40B4-BE49-F238E27FC236}">
              <a16:creationId xmlns:a16="http://schemas.microsoft.com/office/drawing/2014/main" id="{F6F233D4-7B6E-41FB-A9BE-1DEDF7311A3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" name="Text Box 6942">
          <a:extLst>
            <a:ext uri="{FF2B5EF4-FFF2-40B4-BE49-F238E27FC236}">
              <a16:creationId xmlns:a16="http://schemas.microsoft.com/office/drawing/2014/main" id="{84ECB14A-ACFB-4367-A044-C80AA7B8DF6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313237</xdr:rowOff>
    </xdr:to>
    <xdr:sp macro="" textlink="">
      <xdr:nvSpPr>
        <xdr:cNvPr id="6" name="Text Box 6942">
          <a:extLst>
            <a:ext uri="{FF2B5EF4-FFF2-40B4-BE49-F238E27FC236}">
              <a16:creationId xmlns:a16="http://schemas.microsoft.com/office/drawing/2014/main" id="{2A5564B0-0374-4346-9064-1A8CFB7A7A5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7" name="Text Box 6942">
          <a:extLst>
            <a:ext uri="{FF2B5EF4-FFF2-40B4-BE49-F238E27FC236}">
              <a16:creationId xmlns:a16="http://schemas.microsoft.com/office/drawing/2014/main" id="{1737FC15-346B-4AB3-9216-EC877D80FCC3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8" name="Text Box 6942">
          <a:extLst>
            <a:ext uri="{FF2B5EF4-FFF2-40B4-BE49-F238E27FC236}">
              <a16:creationId xmlns:a16="http://schemas.microsoft.com/office/drawing/2014/main" id="{F190009D-AA5A-4038-B1E8-6A2942292DC9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9" name="Text Box 6942">
          <a:extLst>
            <a:ext uri="{FF2B5EF4-FFF2-40B4-BE49-F238E27FC236}">
              <a16:creationId xmlns:a16="http://schemas.microsoft.com/office/drawing/2014/main" id="{1D6298FC-941A-4F17-A6E4-7B90A37AE90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0" name="Text Box 6942">
          <a:extLst>
            <a:ext uri="{FF2B5EF4-FFF2-40B4-BE49-F238E27FC236}">
              <a16:creationId xmlns:a16="http://schemas.microsoft.com/office/drawing/2014/main" id="{3EEE77B5-BF5A-4848-A8A6-19D31BC33D8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1" name="Text Box 6942">
          <a:extLst>
            <a:ext uri="{FF2B5EF4-FFF2-40B4-BE49-F238E27FC236}">
              <a16:creationId xmlns:a16="http://schemas.microsoft.com/office/drawing/2014/main" id="{363C5FB5-23A9-4F6A-AE30-152A88DED49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2" name="Text Box 6942">
          <a:extLst>
            <a:ext uri="{FF2B5EF4-FFF2-40B4-BE49-F238E27FC236}">
              <a16:creationId xmlns:a16="http://schemas.microsoft.com/office/drawing/2014/main" id="{DE74FB44-465D-4518-A687-ED9600E2AA7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3" name="Text Box 6942">
          <a:extLst>
            <a:ext uri="{FF2B5EF4-FFF2-40B4-BE49-F238E27FC236}">
              <a16:creationId xmlns:a16="http://schemas.microsoft.com/office/drawing/2014/main" id="{485C639C-64BD-4A8E-A17D-BDEBA8E74BD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4" name="Text Box 6942">
          <a:extLst>
            <a:ext uri="{FF2B5EF4-FFF2-40B4-BE49-F238E27FC236}">
              <a16:creationId xmlns:a16="http://schemas.microsoft.com/office/drawing/2014/main" id="{F71D2E44-FD30-430F-8480-2E48E6D7A60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5" name="Text Box 6942">
          <a:extLst>
            <a:ext uri="{FF2B5EF4-FFF2-40B4-BE49-F238E27FC236}">
              <a16:creationId xmlns:a16="http://schemas.microsoft.com/office/drawing/2014/main" id="{88B426CE-F1F7-4F03-A661-66277AEE285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6" name="Text Box 6942">
          <a:extLst>
            <a:ext uri="{FF2B5EF4-FFF2-40B4-BE49-F238E27FC236}">
              <a16:creationId xmlns:a16="http://schemas.microsoft.com/office/drawing/2014/main" id="{99497200-EE3B-46D8-A0C5-BF0F0B5D91B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7" name="Text Box 6942">
          <a:extLst>
            <a:ext uri="{FF2B5EF4-FFF2-40B4-BE49-F238E27FC236}">
              <a16:creationId xmlns:a16="http://schemas.microsoft.com/office/drawing/2014/main" id="{84EA8116-2F2A-4773-8DF0-9774DE0A956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18" name="Text Box 6942">
          <a:extLst>
            <a:ext uri="{FF2B5EF4-FFF2-40B4-BE49-F238E27FC236}">
              <a16:creationId xmlns:a16="http://schemas.microsoft.com/office/drawing/2014/main" id="{281E1315-A863-49A2-AE50-39E2FC5514F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19" name="Text Box 6942">
          <a:extLst>
            <a:ext uri="{FF2B5EF4-FFF2-40B4-BE49-F238E27FC236}">
              <a16:creationId xmlns:a16="http://schemas.microsoft.com/office/drawing/2014/main" id="{6059323E-C19A-4096-91BA-E555B2FC98CA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20" name="Text Box 6942">
          <a:extLst>
            <a:ext uri="{FF2B5EF4-FFF2-40B4-BE49-F238E27FC236}">
              <a16:creationId xmlns:a16="http://schemas.microsoft.com/office/drawing/2014/main" id="{7551CAE3-6794-418C-8095-E4316C7F49F8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1" name="Text Box 6942">
          <a:extLst>
            <a:ext uri="{FF2B5EF4-FFF2-40B4-BE49-F238E27FC236}">
              <a16:creationId xmlns:a16="http://schemas.microsoft.com/office/drawing/2014/main" id="{1AA65654-103D-4684-A184-E02DA302BAE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" name="Text Box 6942">
          <a:extLst>
            <a:ext uri="{FF2B5EF4-FFF2-40B4-BE49-F238E27FC236}">
              <a16:creationId xmlns:a16="http://schemas.microsoft.com/office/drawing/2014/main" id="{2E77FDE1-B929-4903-B15A-159C08F3F80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" name="Text Box 6942">
          <a:extLst>
            <a:ext uri="{FF2B5EF4-FFF2-40B4-BE49-F238E27FC236}">
              <a16:creationId xmlns:a16="http://schemas.microsoft.com/office/drawing/2014/main" id="{EAF5F385-EA0C-438F-BA42-9B1AD1364A6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4" name="Text Box 6942">
          <a:extLst>
            <a:ext uri="{FF2B5EF4-FFF2-40B4-BE49-F238E27FC236}">
              <a16:creationId xmlns:a16="http://schemas.microsoft.com/office/drawing/2014/main" id="{9638DC80-70C1-413E-AC5B-C8E861502E0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5" name="Text Box 6942">
          <a:extLst>
            <a:ext uri="{FF2B5EF4-FFF2-40B4-BE49-F238E27FC236}">
              <a16:creationId xmlns:a16="http://schemas.microsoft.com/office/drawing/2014/main" id="{4D6F05BD-72D6-48C4-BA5D-BBC474D21C4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6" name="Text Box 6942">
          <a:extLst>
            <a:ext uri="{FF2B5EF4-FFF2-40B4-BE49-F238E27FC236}">
              <a16:creationId xmlns:a16="http://schemas.microsoft.com/office/drawing/2014/main" id="{9AED5454-A5FD-4208-9807-5945B95ABF1F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7" name="Text Box 6942">
          <a:extLst>
            <a:ext uri="{FF2B5EF4-FFF2-40B4-BE49-F238E27FC236}">
              <a16:creationId xmlns:a16="http://schemas.microsoft.com/office/drawing/2014/main" id="{EA5F6D5F-13BF-49AB-80A8-E35742223C1F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8" name="Text Box 6942">
          <a:extLst>
            <a:ext uri="{FF2B5EF4-FFF2-40B4-BE49-F238E27FC236}">
              <a16:creationId xmlns:a16="http://schemas.microsoft.com/office/drawing/2014/main" id="{7D182BEE-5DDC-4D1E-8655-F5EF7CD83CD3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9" name="Text Box 6942">
          <a:extLst>
            <a:ext uri="{FF2B5EF4-FFF2-40B4-BE49-F238E27FC236}">
              <a16:creationId xmlns:a16="http://schemas.microsoft.com/office/drawing/2014/main" id="{98D4FA17-108F-4F77-80E5-E021635D3589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0" name="Text Box 6942">
          <a:extLst>
            <a:ext uri="{FF2B5EF4-FFF2-40B4-BE49-F238E27FC236}">
              <a16:creationId xmlns:a16="http://schemas.microsoft.com/office/drawing/2014/main" id="{B6C1B860-10A0-480E-A74E-60D41917CAA1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644383</xdr:rowOff>
    </xdr:to>
    <xdr:sp macro="" textlink="">
      <xdr:nvSpPr>
        <xdr:cNvPr id="31" name="Text Box 6942">
          <a:extLst>
            <a:ext uri="{FF2B5EF4-FFF2-40B4-BE49-F238E27FC236}">
              <a16:creationId xmlns:a16="http://schemas.microsoft.com/office/drawing/2014/main" id="{6BC31899-39EF-4BBD-9ED2-4250E0B6CFB4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64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634042</xdr:rowOff>
    </xdr:to>
    <xdr:sp macro="" textlink="">
      <xdr:nvSpPr>
        <xdr:cNvPr id="32" name="Text Box 6942">
          <a:extLst>
            <a:ext uri="{FF2B5EF4-FFF2-40B4-BE49-F238E27FC236}">
              <a16:creationId xmlns:a16="http://schemas.microsoft.com/office/drawing/2014/main" id="{C8B5950D-44DC-4B84-9BE8-79A7B05F41F7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6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3" name="Text Box 6942">
          <a:extLst>
            <a:ext uri="{FF2B5EF4-FFF2-40B4-BE49-F238E27FC236}">
              <a16:creationId xmlns:a16="http://schemas.microsoft.com/office/drawing/2014/main" id="{6B8AA807-11CD-4A97-A51F-4A6819A17BF4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4" name="Text Box 6942">
          <a:extLst>
            <a:ext uri="{FF2B5EF4-FFF2-40B4-BE49-F238E27FC236}">
              <a16:creationId xmlns:a16="http://schemas.microsoft.com/office/drawing/2014/main" id="{69E1AC39-3D01-40C0-BA91-169137200A67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5" name="Text Box 6942">
          <a:extLst>
            <a:ext uri="{FF2B5EF4-FFF2-40B4-BE49-F238E27FC236}">
              <a16:creationId xmlns:a16="http://schemas.microsoft.com/office/drawing/2014/main" id="{0195B802-D9B0-4967-94F9-AACB2C630A37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6" name="Text Box 6942">
          <a:extLst>
            <a:ext uri="{FF2B5EF4-FFF2-40B4-BE49-F238E27FC236}">
              <a16:creationId xmlns:a16="http://schemas.microsoft.com/office/drawing/2014/main" id="{85076382-875D-4ACB-A855-AE965C278E83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7" name="Text Box 6942">
          <a:extLst>
            <a:ext uri="{FF2B5EF4-FFF2-40B4-BE49-F238E27FC236}">
              <a16:creationId xmlns:a16="http://schemas.microsoft.com/office/drawing/2014/main" id="{8C7FD415-9C4D-448B-A9CB-07A352B99077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8" name="Text Box 6942">
          <a:extLst>
            <a:ext uri="{FF2B5EF4-FFF2-40B4-BE49-F238E27FC236}">
              <a16:creationId xmlns:a16="http://schemas.microsoft.com/office/drawing/2014/main" id="{3BDB1E92-6608-4296-9177-E3B1D3778EE6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39" name="Text Box 6942">
          <a:extLst>
            <a:ext uri="{FF2B5EF4-FFF2-40B4-BE49-F238E27FC236}">
              <a16:creationId xmlns:a16="http://schemas.microsoft.com/office/drawing/2014/main" id="{4BD64380-7C95-48A1-9F33-87BF82F80B5A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40" name="Text Box 6942">
          <a:extLst>
            <a:ext uri="{FF2B5EF4-FFF2-40B4-BE49-F238E27FC236}">
              <a16:creationId xmlns:a16="http://schemas.microsoft.com/office/drawing/2014/main" id="{35C63A2B-B1CA-4484-BD3A-B7BD327E99B5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41" name="Text Box 6942">
          <a:extLst>
            <a:ext uri="{FF2B5EF4-FFF2-40B4-BE49-F238E27FC236}">
              <a16:creationId xmlns:a16="http://schemas.microsoft.com/office/drawing/2014/main" id="{3A48FCD0-0D18-49AD-94EF-4A0D9170E268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42" name="Text Box 6942">
          <a:extLst>
            <a:ext uri="{FF2B5EF4-FFF2-40B4-BE49-F238E27FC236}">
              <a16:creationId xmlns:a16="http://schemas.microsoft.com/office/drawing/2014/main" id="{A44CDB28-40FE-4CCB-8F16-71931117CC7A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644383</xdr:rowOff>
    </xdr:to>
    <xdr:sp macro="" textlink="">
      <xdr:nvSpPr>
        <xdr:cNvPr id="43" name="Text Box 6942">
          <a:extLst>
            <a:ext uri="{FF2B5EF4-FFF2-40B4-BE49-F238E27FC236}">
              <a16:creationId xmlns:a16="http://schemas.microsoft.com/office/drawing/2014/main" id="{54B790FD-D647-40EC-A3DC-527E55F93958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64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634042</xdr:rowOff>
    </xdr:to>
    <xdr:sp macro="" textlink="">
      <xdr:nvSpPr>
        <xdr:cNvPr id="44" name="Text Box 6942">
          <a:extLst>
            <a:ext uri="{FF2B5EF4-FFF2-40B4-BE49-F238E27FC236}">
              <a16:creationId xmlns:a16="http://schemas.microsoft.com/office/drawing/2014/main" id="{423F7890-B32C-4E7E-95AA-4F4C032187DF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634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45" name="Text Box 6942">
          <a:extLst>
            <a:ext uri="{FF2B5EF4-FFF2-40B4-BE49-F238E27FC236}">
              <a16:creationId xmlns:a16="http://schemas.microsoft.com/office/drawing/2014/main" id="{693CCB2F-A452-4ED1-BAE3-9C8FF597AFDD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46" name="Text Box 6942">
          <a:extLst>
            <a:ext uri="{FF2B5EF4-FFF2-40B4-BE49-F238E27FC236}">
              <a16:creationId xmlns:a16="http://schemas.microsoft.com/office/drawing/2014/main" id="{30BF8DA2-01E4-4973-BAD4-BDBFA42E2DFF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47" name="Text Box 6942">
          <a:extLst>
            <a:ext uri="{FF2B5EF4-FFF2-40B4-BE49-F238E27FC236}">
              <a16:creationId xmlns:a16="http://schemas.microsoft.com/office/drawing/2014/main" id="{F8457A2F-5668-4F51-9838-962BBFE0D507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48" name="Text Box 6942">
          <a:extLst>
            <a:ext uri="{FF2B5EF4-FFF2-40B4-BE49-F238E27FC236}">
              <a16:creationId xmlns:a16="http://schemas.microsoft.com/office/drawing/2014/main" id="{20B9A362-6DC1-4368-8E87-CF6830F1031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49" name="Text Box 6942">
          <a:extLst>
            <a:ext uri="{FF2B5EF4-FFF2-40B4-BE49-F238E27FC236}">
              <a16:creationId xmlns:a16="http://schemas.microsoft.com/office/drawing/2014/main" id="{F1CF532E-A074-401D-88A0-CE3C6D0B6849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0" name="Text Box 6942">
          <a:extLst>
            <a:ext uri="{FF2B5EF4-FFF2-40B4-BE49-F238E27FC236}">
              <a16:creationId xmlns:a16="http://schemas.microsoft.com/office/drawing/2014/main" id="{D11FC682-E685-4536-93FD-839B181C89E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1" name="Text Box 6942">
          <a:extLst>
            <a:ext uri="{FF2B5EF4-FFF2-40B4-BE49-F238E27FC236}">
              <a16:creationId xmlns:a16="http://schemas.microsoft.com/office/drawing/2014/main" id="{558E347F-1444-4887-AAE2-A40AE4A69E4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2" name="Text Box 6942">
          <a:extLst>
            <a:ext uri="{FF2B5EF4-FFF2-40B4-BE49-F238E27FC236}">
              <a16:creationId xmlns:a16="http://schemas.microsoft.com/office/drawing/2014/main" id="{0D60CA78-E4A9-4A9E-BB00-902F569604D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3" name="Text Box 6942">
          <a:extLst>
            <a:ext uri="{FF2B5EF4-FFF2-40B4-BE49-F238E27FC236}">
              <a16:creationId xmlns:a16="http://schemas.microsoft.com/office/drawing/2014/main" id="{4DC39C70-408B-4C24-9C8C-DA015648F20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4" name="Text Box 6942">
          <a:extLst>
            <a:ext uri="{FF2B5EF4-FFF2-40B4-BE49-F238E27FC236}">
              <a16:creationId xmlns:a16="http://schemas.microsoft.com/office/drawing/2014/main" id="{791022D6-F097-43AD-A907-D68A1CE280D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55" name="Text Box 6942">
          <a:extLst>
            <a:ext uri="{FF2B5EF4-FFF2-40B4-BE49-F238E27FC236}">
              <a16:creationId xmlns:a16="http://schemas.microsoft.com/office/drawing/2014/main" id="{D4E90BA9-510D-4B5E-AF72-525586A0B8AD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56" name="Text Box 6942">
          <a:extLst>
            <a:ext uri="{FF2B5EF4-FFF2-40B4-BE49-F238E27FC236}">
              <a16:creationId xmlns:a16="http://schemas.microsoft.com/office/drawing/2014/main" id="{56105D44-D5C4-43EB-9F2E-486D47B6B8A3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7" name="Text Box 6942">
          <a:extLst>
            <a:ext uri="{FF2B5EF4-FFF2-40B4-BE49-F238E27FC236}">
              <a16:creationId xmlns:a16="http://schemas.microsoft.com/office/drawing/2014/main" id="{4CB4E25A-933C-4138-AFB0-7D926A54560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8" name="Text Box 6942">
          <a:extLst>
            <a:ext uri="{FF2B5EF4-FFF2-40B4-BE49-F238E27FC236}">
              <a16:creationId xmlns:a16="http://schemas.microsoft.com/office/drawing/2014/main" id="{0EC3B6C3-DD9F-47D7-8B2F-30691501402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59" name="Text Box 6942">
          <a:extLst>
            <a:ext uri="{FF2B5EF4-FFF2-40B4-BE49-F238E27FC236}">
              <a16:creationId xmlns:a16="http://schemas.microsoft.com/office/drawing/2014/main" id="{F2FBE2AA-8FD9-4BD2-9303-28C5E5BC416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0" name="Text Box 6942">
          <a:extLst>
            <a:ext uri="{FF2B5EF4-FFF2-40B4-BE49-F238E27FC236}">
              <a16:creationId xmlns:a16="http://schemas.microsoft.com/office/drawing/2014/main" id="{0E87F6B4-34A0-43B8-99D6-329889809B4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1" name="Text Box 6942">
          <a:extLst>
            <a:ext uri="{FF2B5EF4-FFF2-40B4-BE49-F238E27FC236}">
              <a16:creationId xmlns:a16="http://schemas.microsoft.com/office/drawing/2014/main" id="{0F1BA092-EB68-4DC7-A0CA-FD8842ABD35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2" name="Text Box 6942">
          <a:extLst>
            <a:ext uri="{FF2B5EF4-FFF2-40B4-BE49-F238E27FC236}">
              <a16:creationId xmlns:a16="http://schemas.microsoft.com/office/drawing/2014/main" id="{05CAA53F-D4CA-4BBF-9946-B6D23F087BE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3" name="Text Box 6942">
          <a:extLst>
            <a:ext uri="{FF2B5EF4-FFF2-40B4-BE49-F238E27FC236}">
              <a16:creationId xmlns:a16="http://schemas.microsoft.com/office/drawing/2014/main" id="{D69F3BC1-FF60-4FB3-B106-4A6D09A3D5E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4" name="Text Box 6942">
          <a:extLst>
            <a:ext uri="{FF2B5EF4-FFF2-40B4-BE49-F238E27FC236}">
              <a16:creationId xmlns:a16="http://schemas.microsoft.com/office/drawing/2014/main" id="{3E17D00D-FAE4-412A-B093-28E445B2E66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5" name="Text Box 6942">
          <a:extLst>
            <a:ext uri="{FF2B5EF4-FFF2-40B4-BE49-F238E27FC236}">
              <a16:creationId xmlns:a16="http://schemas.microsoft.com/office/drawing/2014/main" id="{4B3A738B-D008-4AC7-8A2F-19BFD4089B5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6" name="Text Box 6942">
          <a:extLst>
            <a:ext uri="{FF2B5EF4-FFF2-40B4-BE49-F238E27FC236}">
              <a16:creationId xmlns:a16="http://schemas.microsoft.com/office/drawing/2014/main" id="{5ED252B9-0C8C-4C93-8909-94CD3593E12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67" name="Text Box 6942">
          <a:extLst>
            <a:ext uri="{FF2B5EF4-FFF2-40B4-BE49-F238E27FC236}">
              <a16:creationId xmlns:a16="http://schemas.microsoft.com/office/drawing/2014/main" id="{03286ACD-20F0-4549-A41C-F2A5A2AA8FD4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68" name="Text Box 6942">
          <a:extLst>
            <a:ext uri="{FF2B5EF4-FFF2-40B4-BE49-F238E27FC236}">
              <a16:creationId xmlns:a16="http://schemas.microsoft.com/office/drawing/2014/main" id="{91A803FE-F8CF-407E-98E4-BA76440663FD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69" name="Text Box 6942">
          <a:extLst>
            <a:ext uri="{FF2B5EF4-FFF2-40B4-BE49-F238E27FC236}">
              <a16:creationId xmlns:a16="http://schemas.microsoft.com/office/drawing/2014/main" id="{E0620775-D5D1-4955-80D2-6B04FC486C5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70" name="Text Box 6942">
          <a:extLst>
            <a:ext uri="{FF2B5EF4-FFF2-40B4-BE49-F238E27FC236}">
              <a16:creationId xmlns:a16="http://schemas.microsoft.com/office/drawing/2014/main" id="{2FDAD0B0-2FF4-4432-AD76-B638850A4C5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71" name="Text Box 6942">
          <a:extLst>
            <a:ext uri="{FF2B5EF4-FFF2-40B4-BE49-F238E27FC236}">
              <a16:creationId xmlns:a16="http://schemas.microsoft.com/office/drawing/2014/main" id="{637D1FB7-F611-498D-9C79-7089F70CB0A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72" name="Text Box 6942">
          <a:extLst>
            <a:ext uri="{FF2B5EF4-FFF2-40B4-BE49-F238E27FC236}">
              <a16:creationId xmlns:a16="http://schemas.microsoft.com/office/drawing/2014/main" id="{23454F72-A7D3-452E-A2C5-802AEE7D682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73" name="Text Box 6942">
          <a:extLst>
            <a:ext uri="{FF2B5EF4-FFF2-40B4-BE49-F238E27FC236}">
              <a16:creationId xmlns:a16="http://schemas.microsoft.com/office/drawing/2014/main" id="{854C046B-C22B-4BAD-9A9A-0F18497489F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74" name="Text Box 6942">
          <a:extLst>
            <a:ext uri="{FF2B5EF4-FFF2-40B4-BE49-F238E27FC236}">
              <a16:creationId xmlns:a16="http://schemas.microsoft.com/office/drawing/2014/main" id="{2CB12164-5A38-4EB3-B1D1-9D33FB08225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75" name="Text Box 6942">
          <a:extLst>
            <a:ext uri="{FF2B5EF4-FFF2-40B4-BE49-F238E27FC236}">
              <a16:creationId xmlns:a16="http://schemas.microsoft.com/office/drawing/2014/main" id="{F4AAAA8E-5CA9-4489-947D-2B6AF97DD05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76" name="Text Box 6942">
          <a:extLst>
            <a:ext uri="{FF2B5EF4-FFF2-40B4-BE49-F238E27FC236}">
              <a16:creationId xmlns:a16="http://schemas.microsoft.com/office/drawing/2014/main" id="{85C823BF-40D6-4B3E-A770-E984E44AA99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77" name="Text Box 6942">
          <a:extLst>
            <a:ext uri="{FF2B5EF4-FFF2-40B4-BE49-F238E27FC236}">
              <a16:creationId xmlns:a16="http://schemas.microsoft.com/office/drawing/2014/main" id="{59E908AC-2871-4B2C-B393-52A77A20EE8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78" name="Text Box 6942">
          <a:extLst>
            <a:ext uri="{FF2B5EF4-FFF2-40B4-BE49-F238E27FC236}">
              <a16:creationId xmlns:a16="http://schemas.microsoft.com/office/drawing/2014/main" id="{5512E37C-D893-4C18-B67F-CB4EB60E925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79" name="Text Box 6942">
          <a:extLst>
            <a:ext uri="{FF2B5EF4-FFF2-40B4-BE49-F238E27FC236}">
              <a16:creationId xmlns:a16="http://schemas.microsoft.com/office/drawing/2014/main" id="{04FCDD7B-E153-4722-A681-58B9CC52320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0" name="Text Box 6942">
          <a:extLst>
            <a:ext uri="{FF2B5EF4-FFF2-40B4-BE49-F238E27FC236}">
              <a16:creationId xmlns:a16="http://schemas.microsoft.com/office/drawing/2014/main" id="{40BA4339-9054-4FCA-A948-3ECB1A2742D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1" name="Text Box 6942">
          <a:extLst>
            <a:ext uri="{FF2B5EF4-FFF2-40B4-BE49-F238E27FC236}">
              <a16:creationId xmlns:a16="http://schemas.microsoft.com/office/drawing/2014/main" id="{F405FDB6-B6E5-4F45-B6BE-011E76A919C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2" name="Text Box 6942">
          <a:extLst>
            <a:ext uri="{FF2B5EF4-FFF2-40B4-BE49-F238E27FC236}">
              <a16:creationId xmlns:a16="http://schemas.microsoft.com/office/drawing/2014/main" id="{E578AB29-A6A7-4545-8FA6-7691CB1D306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3" name="Text Box 6942">
          <a:extLst>
            <a:ext uri="{FF2B5EF4-FFF2-40B4-BE49-F238E27FC236}">
              <a16:creationId xmlns:a16="http://schemas.microsoft.com/office/drawing/2014/main" id="{8D082C7A-1D35-452F-8C92-33FAAA3AF4D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4" name="Text Box 6942">
          <a:extLst>
            <a:ext uri="{FF2B5EF4-FFF2-40B4-BE49-F238E27FC236}">
              <a16:creationId xmlns:a16="http://schemas.microsoft.com/office/drawing/2014/main" id="{3439FC3E-B15C-43C0-8BDB-BF62984EF81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5" name="Text Box 6942">
          <a:extLst>
            <a:ext uri="{FF2B5EF4-FFF2-40B4-BE49-F238E27FC236}">
              <a16:creationId xmlns:a16="http://schemas.microsoft.com/office/drawing/2014/main" id="{88FDFA7B-4E45-4B5E-887E-F4C60531AF3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6" name="Text Box 6942">
          <a:extLst>
            <a:ext uri="{FF2B5EF4-FFF2-40B4-BE49-F238E27FC236}">
              <a16:creationId xmlns:a16="http://schemas.microsoft.com/office/drawing/2014/main" id="{754CDEB1-D570-4B30-85AD-0EAD879DB81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7" name="Text Box 6942">
          <a:extLst>
            <a:ext uri="{FF2B5EF4-FFF2-40B4-BE49-F238E27FC236}">
              <a16:creationId xmlns:a16="http://schemas.microsoft.com/office/drawing/2014/main" id="{7C3BB553-824E-49D4-9F90-10BCE9882B5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88" name="Text Box 6942">
          <a:extLst>
            <a:ext uri="{FF2B5EF4-FFF2-40B4-BE49-F238E27FC236}">
              <a16:creationId xmlns:a16="http://schemas.microsoft.com/office/drawing/2014/main" id="{4A5859F1-1F72-4FDF-AE2E-878AF5586EE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3667125</xdr:colOff>
      <xdr:row>12</xdr:row>
      <xdr:rowOff>0</xdr:rowOff>
    </xdr:from>
    <xdr:to>
      <xdr:col>2</xdr:col>
      <xdr:colOff>3761921</xdr:colOff>
      <xdr:row>13</xdr:row>
      <xdr:rowOff>191030</xdr:rowOff>
    </xdr:to>
    <xdr:sp macro="" textlink="">
      <xdr:nvSpPr>
        <xdr:cNvPr id="89" name="Text Box 6942">
          <a:extLst>
            <a:ext uri="{FF2B5EF4-FFF2-40B4-BE49-F238E27FC236}">
              <a16:creationId xmlns:a16="http://schemas.microsoft.com/office/drawing/2014/main" id="{25359FC2-BE2E-4FBF-A391-B8AB58A1DF04}"/>
            </a:ext>
          </a:extLst>
        </xdr:cNvPr>
        <xdr:cNvSpPr txBox="1">
          <a:spLocks noChangeArrowheads="1"/>
        </xdr:cNvSpPr>
      </xdr:nvSpPr>
      <xdr:spPr bwMode="auto">
        <a:xfrm>
          <a:off x="5267325" y="6926580"/>
          <a:ext cx="94796" cy="92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90" name="Text Box 6942">
          <a:extLst>
            <a:ext uri="{FF2B5EF4-FFF2-40B4-BE49-F238E27FC236}">
              <a16:creationId xmlns:a16="http://schemas.microsoft.com/office/drawing/2014/main" id="{BBCDB9D3-0937-46B6-A66E-38B46C6C403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91" name="Text Box 6942">
          <a:extLst>
            <a:ext uri="{FF2B5EF4-FFF2-40B4-BE49-F238E27FC236}">
              <a16:creationId xmlns:a16="http://schemas.microsoft.com/office/drawing/2014/main" id="{DE970392-6575-427D-88D9-D3EE8A75A05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92" name="Text Box 6942">
          <a:extLst>
            <a:ext uri="{FF2B5EF4-FFF2-40B4-BE49-F238E27FC236}">
              <a16:creationId xmlns:a16="http://schemas.microsoft.com/office/drawing/2014/main" id="{6BC66867-507C-4FE1-92A3-AC6F741303A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93" name="Text Box 6942">
          <a:extLst>
            <a:ext uri="{FF2B5EF4-FFF2-40B4-BE49-F238E27FC236}">
              <a16:creationId xmlns:a16="http://schemas.microsoft.com/office/drawing/2014/main" id="{292455FF-54F9-44C2-8DD3-6896F062DB7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94" name="Text Box 6942">
          <a:extLst>
            <a:ext uri="{FF2B5EF4-FFF2-40B4-BE49-F238E27FC236}">
              <a16:creationId xmlns:a16="http://schemas.microsoft.com/office/drawing/2014/main" id="{6F144C24-CB05-4631-A8F4-31476105AB3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95" name="Text Box 6942">
          <a:extLst>
            <a:ext uri="{FF2B5EF4-FFF2-40B4-BE49-F238E27FC236}">
              <a16:creationId xmlns:a16="http://schemas.microsoft.com/office/drawing/2014/main" id="{81D55A2D-497B-4112-8EBB-0E9EC5C52E40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96" name="Text Box 6942">
          <a:extLst>
            <a:ext uri="{FF2B5EF4-FFF2-40B4-BE49-F238E27FC236}">
              <a16:creationId xmlns:a16="http://schemas.microsoft.com/office/drawing/2014/main" id="{34F129A3-C6CB-4AF4-A10C-8A39AF1B7C23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97" name="Text Box 6942">
          <a:extLst>
            <a:ext uri="{FF2B5EF4-FFF2-40B4-BE49-F238E27FC236}">
              <a16:creationId xmlns:a16="http://schemas.microsoft.com/office/drawing/2014/main" id="{7F40666B-623C-411C-8C89-D1051AF40941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98" name="Text Box 6942">
          <a:extLst>
            <a:ext uri="{FF2B5EF4-FFF2-40B4-BE49-F238E27FC236}">
              <a16:creationId xmlns:a16="http://schemas.microsoft.com/office/drawing/2014/main" id="{2E88D2B1-C915-4C16-9D87-6AB2A2C09AC5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99" name="Text Box 6942">
          <a:extLst>
            <a:ext uri="{FF2B5EF4-FFF2-40B4-BE49-F238E27FC236}">
              <a16:creationId xmlns:a16="http://schemas.microsoft.com/office/drawing/2014/main" id="{A2ABCD3E-B768-4689-990F-1D2714402E1F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437827</xdr:rowOff>
    </xdr:to>
    <xdr:sp macro="" textlink="">
      <xdr:nvSpPr>
        <xdr:cNvPr id="100" name="Text Box 6942">
          <a:extLst>
            <a:ext uri="{FF2B5EF4-FFF2-40B4-BE49-F238E27FC236}">
              <a16:creationId xmlns:a16="http://schemas.microsoft.com/office/drawing/2014/main" id="{25F7778D-668E-48EA-97F8-B98C3FC3837D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43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428302</xdr:rowOff>
    </xdr:to>
    <xdr:sp macro="" textlink="">
      <xdr:nvSpPr>
        <xdr:cNvPr id="101" name="Text Box 6942">
          <a:extLst>
            <a:ext uri="{FF2B5EF4-FFF2-40B4-BE49-F238E27FC236}">
              <a16:creationId xmlns:a16="http://schemas.microsoft.com/office/drawing/2014/main" id="{AECFDC1B-0F9D-49D1-8E78-106B3C6B2596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42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2" name="Text Box 6942">
          <a:extLst>
            <a:ext uri="{FF2B5EF4-FFF2-40B4-BE49-F238E27FC236}">
              <a16:creationId xmlns:a16="http://schemas.microsoft.com/office/drawing/2014/main" id="{EC72EB18-D883-4958-8EC4-2C774AADE1C8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3" name="Text Box 6942">
          <a:extLst>
            <a:ext uri="{FF2B5EF4-FFF2-40B4-BE49-F238E27FC236}">
              <a16:creationId xmlns:a16="http://schemas.microsoft.com/office/drawing/2014/main" id="{459D1983-6B24-4EFA-B6AE-EDD093525B7D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4" name="Text Box 6942">
          <a:extLst>
            <a:ext uri="{FF2B5EF4-FFF2-40B4-BE49-F238E27FC236}">
              <a16:creationId xmlns:a16="http://schemas.microsoft.com/office/drawing/2014/main" id="{7E1E4CB1-59F7-472E-9F18-868D4E829B9C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5" name="Text Box 6942">
          <a:extLst>
            <a:ext uri="{FF2B5EF4-FFF2-40B4-BE49-F238E27FC236}">
              <a16:creationId xmlns:a16="http://schemas.microsoft.com/office/drawing/2014/main" id="{FD4E2630-5A32-45DC-83A5-82F45B5110DC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6" name="Text Box 6942">
          <a:extLst>
            <a:ext uri="{FF2B5EF4-FFF2-40B4-BE49-F238E27FC236}">
              <a16:creationId xmlns:a16="http://schemas.microsoft.com/office/drawing/2014/main" id="{CF96C7C7-CAD5-451E-B363-B390FD2D25D9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7" name="Text Box 6942">
          <a:extLst>
            <a:ext uri="{FF2B5EF4-FFF2-40B4-BE49-F238E27FC236}">
              <a16:creationId xmlns:a16="http://schemas.microsoft.com/office/drawing/2014/main" id="{74B263A2-8DAA-44ED-8752-34D80965360F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8" name="Text Box 6942">
          <a:extLst>
            <a:ext uri="{FF2B5EF4-FFF2-40B4-BE49-F238E27FC236}">
              <a16:creationId xmlns:a16="http://schemas.microsoft.com/office/drawing/2014/main" id="{49337437-3A63-462E-A9F7-F8DF484E1072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09" name="Text Box 6942">
          <a:extLst>
            <a:ext uri="{FF2B5EF4-FFF2-40B4-BE49-F238E27FC236}">
              <a16:creationId xmlns:a16="http://schemas.microsoft.com/office/drawing/2014/main" id="{17858743-A20C-4185-9097-C5FAB1CBF398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10" name="Text Box 6942">
          <a:extLst>
            <a:ext uri="{FF2B5EF4-FFF2-40B4-BE49-F238E27FC236}">
              <a16:creationId xmlns:a16="http://schemas.microsoft.com/office/drawing/2014/main" id="{ECB666FF-2ED0-4492-A312-905268FFD512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11" name="Text Box 6942">
          <a:extLst>
            <a:ext uri="{FF2B5EF4-FFF2-40B4-BE49-F238E27FC236}">
              <a16:creationId xmlns:a16="http://schemas.microsoft.com/office/drawing/2014/main" id="{027BF2BF-C4E7-4A02-9B3F-95C33392D356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437827</xdr:rowOff>
    </xdr:to>
    <xdr:sp macro="" textlink="">
      <xdr:nvSpPr>
        <xdr:cNvPr id="112" name="Text Box 6942">
          <a:extLst>
            <a:ext uri="{FF2B5EF4-FFF2-40B4-BE49-F238E27FC236}">
              <a16:creationId xmlns:a16="http://schemas.microsoft.com/office/drawing/2014/main" id="{725D15A0-CE6C-46A0-A861-40B5B28AD9A3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437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428302</xdr:rowOff>
    </xdr:to>
    <xdr:sp macro="" textlink="">
      <xdr:nvSpPr>
        <xdr:cNvPr id="113" name="Text Box 6942">
          <a:extLst>
            <a:ext uri="{FF2B5EF4-FFF2-40B4-BE49-F238E27FC236}">
              <a16:creationId xmlns:a16="http://schemas.microsoft.com/office/drawing/2014/main" id="{78D5F278-116D-46B0-8BDE-039219A50C1C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428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14" name="Text Box 6942">
          <a:extLst>
            <a:ext uri="{FF2B5EF4-FFF2-40B4-BE49-F238E27FC236}">
              <a16:creationId xmlns:a16="http://schemas.microsoft.com/office/drawing/2014/main" id="{1D6DDE1F-6A43-416D-901F-437792B5DCE1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15" name="Text Box 6942">
          <a:extLst>
            <a:ext uri="{FF2B5EF4-FFF2-40B4-BE49-F238E27FC236}">
              <a16:creationId xmlns:a16="http://schemas.microsoft.com/office/drawing/2014/main" id="{39483637-09EF-4464-9761-48D17D7F449C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16" name="Text Box 6942">
          <a:extLst>
            <a:ext uri="{FF2B5EF4-FFF2-40B4-BE49-F238E27FC236}">
              <a16:creationId xmlns:a16="http://schemas.microsoft.com/office/drawing/2014/main" id="{12EA766B-48A0-4EA0-ABEB-3CB2C3A03288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17" name="Text Box 6942">
          <a:extLst>
            <a:ext uri="{FF2B5EF4-FFF2-40B4-BE49-F238E27FC236}">
              <a16:creationId xmlns:a16="http://schemas.microsoft.com/office/drawing/2014/main" id="{8A727CF4-CBC8-4C8C-8AC3-F54AF5EC5DA9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118" name="Text Box 6942">
          <a:extLst>
            <a:ext uri="{FF2B5EF4-FFF2-40B4-BE49-F238E27FC236}">
              <a16:creationId xmlns:a16="http://schemas.microsoft.com/office/drawing/2014/main" id="{2079CD3D-00AC-420C-A5DC-898E04D1E5B2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19" name="Text Box 6942">
          <a:extLst>
            <a:ext uri="{FF2B5EF4-FFF2-40B4-BE49-F238E27FC236}">
              <a16:creationId xmlns:a16="http://schemas.microsoft.com/office/drawing/2014/main" id="{479F959B-4187-4DF6-B241-68FAB2DD0CB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0" name="Text Box 6942">
          <a:extLst>
            <a:ext uri="{FF2B5EF4-FFF2-40B4-BE49-F238E27FC236}">
              <a16:creationId xmlns:a16="http://schemas.microsoft.com/office/drawing/2014/main" id="{728D2D2C-EF19-4265-A4D2-351F669D670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1" name="Text Box 6942">
          <a:extLst>
            <a:ext uri="{FF2B5EF4-FFF2-40B4-BE49-F238E27FC236}">
              <a16:creationId xmlns:a16="http://schemas.microsoft.com/office/drawing/2014/main" id="{5BF897A9-7FC3-4A23-B402-2A60B6A3450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2" name="Text Box 6942">
          <a:extLst>
            <a:ext uri="{FF2B5EF4-FFF2-40B4-BE49-F238E27FC236}">
              <a16:creationId xmlns:a16="http://schemas.microsoft.com/office/drawing/2014/main" id="{21D2D21D-64F6-4887-BF73-5FF322D9160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3" name="Text Box 6942">
          <a:extLst>
            <a:ext uri="{FF2B5EF4-FFF2-40B4-BE49-F238E27FC236}">
              <a16:creationId xmlns:a16="http://schemas.microsoft.com/office/drawing/2014/main" id="{4160D796-67E7-44F4-B5D7-2AD45A8E191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437829</xdr:rowOff>
    </xdr:to>
    <xdr:sp macro="" textlink="">
      <xdr:nvSpPr>
        <xdr:cNvPr id="124" name="Text Box 6942">
          <a:extLst>
            <a:ext uri="{FF2B5EF4-FFF2-40B4-BE49-F238E27FC236}">
              <a16:creationId xmlns:a16="http://schemas.microsoft.com/office/drawing/2014/main" id="{30E172F7-08A6-43E8-BA10-A4B7164BBFB3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428304</xdr:rowOff>
    </xdr:to>
    <xdr:sp macro="" textlink="">
      <xdr:nvSpPr>
        <xdr:cNvPr id="125" name="Text Box 6942">
          <a:extLst>
            <a:ext uri="{FF2B5EF4-FFF2-40B4-BE49-F238E27FC236}">
              <a16:creationId xmlns:a16="http://schemas.microsoft.com/office/drawing/2014/main" id="{00A78DAD-246A-4D0F-BA97-9B3BCC24B233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6" name="Text Box 6942">
          <a:extLst>
            <a:ext uri="{FF2B5EF4-FFF2-40B4-BE49-F238E27FC236}">
              <a16:creationId xmlns:a16="http://schemas.microsoft.com/office/drawing/2014/main" id="{C2D18F73-6313-4AFC-98BA-5006CA0AF7A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7" name="Text Box 6942">
          <a:extLst>
            <a:ext uri="{FF2B5EF4-FFF2-40B4-BE49-F238E27FC236}">
              <a16:creationId xmlns:a16="http://schemas.microsoft.com/office/drawing/2014/main" id="{6A67835B-DB1B-47CC-81F9-BAB014B0828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8" name="Text Box 6942">
          <a:extLst>
            <a:ext uri="{FF2B5EF4-FFF2-40B4-BE49-F238E27FC236}">
              <a16:creationId xmlns:a16="http://schemas.microsoft.com/office/drawing/2014/main" id="{64C430CA-F32D-438C-B5CF-80C79E19431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29" name="Text Box 6942">
          <a:extLst>
            <a:ext uri="{FF2B5EF4-FFF2-40B4-BE49-F238E27FC236}">
              <a16:creationId xmlns:a16="http://schemas.microsoft.com/office/drawing/2014/main" id="{ADEBC04A-E292-4815-90A7-07275F2AEC6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0" name="Text Box 6942">
          <a:extLst>
            <a:ext uri="{FF2B5EF4-FFF2-40B4-BE49-F238E27FC236}">
              <a16:creationId xmlns:a16="http://schemas.microsoft.com/office/drawing/2014/main" id="{DE3AADC9-5744-4231-B68E-12F7D9E09AD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1" name="Text Box 6942">
          <a:extLst>
            <a:ext uri="{FF2B5EF4-FFF2-40B4-BE49-F238E27FC236}">
              <a16:creationId xmlns:a16="http://schemas.microsoft.com/office/drawing/2014/main" id="{9F408B41-823B-48FE-BE8D-127B348532D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2" name="Text Box 6942">
          <a:extLst>
            <a:ext uri="{FF2B5EF4-FFF2-40B4-BE49-F238E27FC236}">
              <a16:creationId xmlns:a16="http://schemas.microsoft.com/office/drawing/2014/main" id="{82D3E7C0-DFFE-4FE5-8AEF-F9351417560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3" name="Text Box 6942">
          <a:extLst>
            <a:ext uri="{FF2B5EF4-FFF2-40B4-BE49-F238E27FC236}">
              <a16:creationId xmlns:a16="http://schemas.microsoft.com/office/drawing/2014/main" id="{4AF4F53C-0CF8-4D48-AF4A-32C206924FD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4" name="Text Box 6942">
          <a:extLst>
            <a:ext uri="{FF2B5EF4-FFF2-40B4-BE49-F238E27FC236}">
              <a16:creationId xmlns:a16="http://schemas.microsoft.com/office/drawing/2014/main" id="{0C424336-7F36-488D-8125-4AF85ED076A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5" name="Text Box 6942">
          <a:extLst>
            <a:ext uri="{FF2B5EF4-FFF2-40B4-BE49-F238E27FC236}">
              <a16:creationId xmlns:a16="http://schemas.microsoft.com/office/drawing/2014/main" id="{CFE3257A-0916-4D82-A1D7-ED5F03F64F1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437829</xdr:rowOff>
    </xdr:to>
    <xdr:sp macro="" textlink="">
      <xdr:nvSpPr>
        <xdr:cNvPr id="136" name="Text Box 6942">
          <a:extLst>
            <a:ext uri="{FF2B5EF4-FFF2-40B4-BE49-F238E27FC236}">
              <a16:creationId xmlns:a16="http://schemas.microsoft.com/office/drawing/2014/main" id="{6C3DA1A7-BB02-4474-BCC0-068EEAF0BF47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428304</xdr:rowOff>
    </xdr:to>
    <xdr:sp macro="" textlink="">
      <xdr:nvSpPr>
        <xdr:cNvPr id="137" name="Text Box 6942">
          <a:extLst>
            <a:ext uri="{FF2B5EF4-FFF2-40B4-BE49-F238E27FC236}">
              <a16:creationId xmlns:a16="http://schemas.microsoft.com/office/drawing/2014/main" id="{6927B91A-2CC5-45DE-9EDD-5C0BA3520674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8" name="Text Box 6942">
          <a:extLst>
            <a:ext uri="{FF2B5EF4-FFF2-40B4-BE49-F238E27FC236}">
              <a16:creationId xmlns:a16="http://schemas.microsoft.com/office/drawing/2014/main" id="{748449EE-720D-4DC7-B9F9-BF5EBC42C1B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39" name="Text Box 6942">
          <a:extLst>
            <a:ext uri="{FF2B5EF4-FFF2-40B4-BE49-F238E27FC236}">
              <a16:creationId xmlns:a16="http://schemas.microsoft.com/office/drawing/2014/main" id="{030AECA2-831F-4510-B046-F121154B151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0" name="Text Box 6942">
          <a:extLst>
            <a:ext uri="{FF2B5EF4-FFF2-40B4-BE49-F238E27FC236}">
              <a16:creationId xmlns:a16="http://schemas.microsoft.com/office/drawing/2014/main" id="{B6FC9E7C-4130-452C-AC02-42CC635337E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1" name="Text Box 6942">
          <a:extLst>
            <a:ext uri="{FF2B5EF4-FFF2-40B4-BE49-F238E27FC236}">
              <a16:creationId xmlns:a16="http://schemas.microsoft.com/office/drawing/2014/main" id="{AC034D19-F979-4B15-839E-1BF7400AB16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2" name="Text Box 6942">
          <a:extLst>
            <a:ext uri="{FF2B5EF4-FFF2-40B4-BE49-F238E27FC236}">
              <a16:creationId xmlns:a16="http://schemas.microsoft.com/office/drawing/2014/main" id="{D4BED2D9-8370-4302-88B6-C6DA326AA52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3" name="Text Box 6942">
          <a:extLst>
            <a:ext uri="{FF2B5EF4-FFF2-40B4-BE49-F238E27FC236}">
              <a16:creationId xmlns:a16="http://schemas.microsoft.com/office/drawing/2014/main" id="{C7AC70D4-7FD1-4792-B962-70EA0940CA8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4" name="Text Box 6942">
          <a:extLst>
            <a:ext uri="{FF2B5EF4-FFF2-40B4-BE49-F238E27FC236}">
              <a16:creationId xmlns:a16="http://schemas.microsoft.com/office/drawing/2014/main" id="{D67B6A75-4C71-4898-85BB-B70BEAB8CC6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5" name="Text Box 6942">
          <a:extLst>
            <a:ext uri="{FF2B5EF4-FFF2-40B4-BE49-F238E27FC236}">
              <a16:creationId xmlns:a16="http://schemas.microsoft.com/office/drawing/2014/main" id="{AF4FE17A-75B9-4151-9A28-84C17031057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6" name="Text Box 6942">
          <a:extLst>
            <a:ext uri="{FF2B5EF4-FFF2-40B4-BE49-F238E27FC236}">
              <a16:creationId xmlns:a16="http://schemas.microsoft.com/office/drawing/2014/main" id="{4548643F-ED35-4180-89BF-B3051A9816A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47" name="Text Box 6942">
          <a:extLst>
            <a:ext uri="{FF2B5EF4-FFF2-40B4-BE49-F238E27FC236}">
              <a16:creationId xmlns:a16="http://schemas.microsoft.com/office/drawing/2014/main" id="{A2AA0B4D-39C4-44BE-BC03-F0C74951CCA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416056</xdr:rowOff>
    </xdr:to>
    <xdr:sp macro="" textlink="">
      <xdr:nvSpPr>
        <xdr:cNvPr id="148" name="Text Box 6942">
          <a:extLst>
            <a:ext uri="{FF2B5EF4-FFF2-40B4-BE49-F238E27FC236}">
              <a16:creationId xmlns:a16="http://schemas.microsoft.com/office/drawing/2014/main" id="{CD6EC2F7-06A1-4F0A-8A92-4A3EA2BC8010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406531</xdr:rowOff>
    </xdr:to>
    <xdr:sp macro="" textlink="">
      <xdr:nvSpPr>
        <xdr:cNvPr id="149" name="Text Box 6942">
          <a:extLst>
            <a:ext uri="{FF2B5EF4-FFF2-40B4-BE49-F238E27FC236}">
              <a16:creationId xmlns:a16="http://schemas.microsoft.com/office/drawing/2014/main" id="{FD54FBF0-05AB-48E0-B4A0-3D635CC0177A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0" name="Text Box 6942">
          <a:extLst>
            <a:ext uri="{FF2B5EF4-FFF2-40B4-BE49-F238E27FC236}">
              <a16:creationId xmlns:a16="http://schemas.microsoft.com/office/drawing/2014/main" id="{F619907E-A091-4F4E-A79A-06222B620C4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1" name="Text Box 6942">
          <a:extLst>
            <a:ext uri="{FF2B5EF4-FFF2-40B4-BE49-F238E27FC236}">
              <a16:creationId xmlns:a16="http://schemas.microsoft.com/office/drawing/2014/main" id="{1AD5DDA0-D705-4A35-8AC9-A566B9AB04B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2" name="Text Box 6942">
          <a:extLst>
            <a:ext uri="{FF2B5EF4-FFF2-40B4-BE49-F238E27FC236}">
              <a16:creationId xmlns:a16="http://schemas.microsoft.com/office/drawing/2014/main" id="{D6E5D4D4-6CB7-4038-8148-E992E4A0D35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3" name="Text Box 6942">
          <a:extLst>
            <a:ext uri="{FF2B5EF4-FFF2-40B4-BE49-F238E27FC236}">
              <a16:creationId xmlns:a16="http://schemas.microsoft.com/office/drawing/2014/main" id="{3C5A7E66-2F3E-45AC-AB0A-D1E8EA31E44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4" name="Text Box 6942">
          <a:extLst>
            <a:ext uri="{FF2B5EF4-FFF2-40B4-BE49-F238E27FC236}">
              <a16:creationId xmlns:a16="http://schemas.microsoft.com/office/drawing/2014/main" id="{0D40E179-58D4-4C95-AFDA-F73153C3A81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5" name="Text Box 6942">
          <a:extLst>
            <a:ext uri="{FF2B5EF4-FFF2-40B4-BE49-F238E27FC236}">
              <a16:creationId xmlns:a16="http://schemas.microsoft.com/office/drawing/2014/main" id="{B57BF733-169C-4CD0-9C44-420CDF77C12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6" name="Text Box 6942">
          <a:extLst>
            <a:ext uri="{FF2B5EF4-FFF2-40B4-BE49-F238E27FC236}">
              <a16:creationId xmlns:a16="http://schemas.microsoft.com/office/drawing/2014/main" id="{62D61CF3-2011-4395-BDAA-82996A96128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7" name="Text Box 6942">
          <a:extLst>
            <a:ext uri="{FF2B5EF4-FFF2-40B4-BE49-F238E27FC236}">
              <a16:creationId xmlns:a16="http://schemas.microsoft.com/office/drawing/2014/main" id="{9AF8549C-018F-4DB0-9EAE-8445A9B62F4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8" name="Text Box 6942">
          <a:extLst>
            <a:ext uri="{FF2B5EF4-FFF2-40B4-BE49-F238E27FC236}">
              <a16:creationId xmlns:a16="http://schemas.microsoft.com/office/drawing/2014/main" id="{36BA7507-74E5-4A2B-8CB7-E4DC6E56970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59" name="Text Box 6942">
          <a:extLst>
            <a:ext uri="{FF2B5EF4-FFF2-40B4-BE49-F238E27FC236}">
              <a16:creationId xmlns:a16="http://schemas.microsoft.com/office/drawing/2014/main" id="{E4A73B6A-7CA6-4D77-BAA8-D7F16D7DD57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416056</xdr:rowOff>
    </xdr:to>
    <xdr:sp macro="" textlink="">
      <xdr:nvSpPr>
        <xdr:cNvPr id="160" name="Text Box 6942">
          <a:extLst>
            <a:ext uri="{FF2B5EF4-FFF2-40B4-BE49-F238E27FC236}">
              <a16:creationId xmlns:a16="http://schemas.microsoft.com/office/drawing/2014/main" id="{01ABDCEC-8DD1-41C1-A614-9780236D03DD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406531</xdr:rowOff>
    </xdr:to>
    <xdr:sp macro="" textlink="">
      <xdr:nvSpPr>
        <xdr:cNvPr id="161" name="Text Box 6942">
          <a:extLst>
            <a:ext uri="{FF2B5EF4-FFF2-40B4-BE49-F238E27FC236}">
              <a16:creationId xmlns:a16="http://schemas.microsoft.com/office/drawing/2014/main" id="{2BFC06B1-BE38-4FE0-8CB2-DFFA2905E426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2" name="Text Box 6942">
          <a:extLst>
            <a:ext uri="{FF2B5EF4-FFF2-40B4-BE49-F238E27FC236}">
              <a16:creationId xmlns:a16="http://schemas.microsoft.com/office/drawing/2014/main" id="{70D41D68-6BEE-4EE2-8F2E-EE0998CD05E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3" name="Text Box 6942">
          <a:extLst>
            <a:ext uri="{FF2B5EF4-FFF2-40B4-BE49-F238E27FC236}">
              <a16:creationId xmlns:a16="http://schemas.microsoft.com/office/drawing/2014/main" id="{56132887-D3FB-465D-9DD3-EB647101A05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4" name="Text Box 6942">
          <a:extLst>
            <a:ext uri="{FF2B5EF4-FFF2-40B4-BE49-F238E27FC236}">
              <a16:creationId xmlns:a16="http://schemas.microsoft.com/office/drawing/2014/main" id="{9B57D6CA-0FF0-4506-86F2-81070149913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5" name="Text Box 6942">
          <a:extLst>
            <a:ext uri="{FF2B5EF4-FFF2-40B4-BE49-F238E27FC236}">
              <a16:creationId xmlns:a16="http://schemas.microsoft.com/office/drawing/2014/main" id="{C2096E0F-AF23-4F98-9D4B-B0E570A7403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6" name="Text Box 6942">
          <a:extLst>
            <a:ext uri="{FF2B5EF4-FFF2-40B4-BE49-F238E27FC236}">
              <a16:creationId xmlns:a16="http://schemas.microsoft.com/office/drawing/2014/main" id="{18BA4427-964A-4673-ADA4-BB7B056DDCA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7" name="Text Box 6942">
          <a:extLst>
            <a:ext uri="{FF2B5EF4-FFF2-40B4-BE49-F238E27FC236}">
              <a16:creationId xmlns:a16="http://schemas.microsoft.com/office/drawing/2014/main" id="{E54D77E7-CADC-4870-9421-8CD5B1A8B77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8" name="Text Box 6942">
          <a:extLst>
            <a:ext uri="{FF2B5EF4-FFF2-40B4-BE49-F238E27FC236}">
              <a16:creationId xmlns:a16="http://schemas.microsoft.com/office/drawing/2014/main" id="{C4EB2A8A-910D-4775-BEF1-4463AFC206B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69" name="Text Box 6942">
          <a:extLst>
            <a:ext uri="{FF2B5EF4-FFF2-40B4-BE49-F238E27FC236}">
              <a16:creationId xmlns:a16="http://schemas.microsoft.com/office/drawing/2014/main" id="{77392A5D-AE17-4A22-88DD-713AE283350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0" name="Text Box 6942">
          <a:extLst>
            <a:ext uri="{FF2B5EF4-FFF2-40B4-BE49-F238E27FC236}">
              <a16:creationId xmlns:a16="http://schemas.microsoft.com/office/drawing/2014/main" id="{A840627B-699A-47DB-9729-E45B00987C5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1" name="Text Box 6942">
          <a:extLst>
            <a:ext uri="{FF2B5EF4-FFF2-40B4-BE49-F238E27FC236}">
              <a16:creationId xmlns:a16="http://schemas.microsoft.com/office/drawing/2014/main" id="{D81964EA-DAFA-43DF-85F6-A80A28BC5FC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437828</xdr:rowOff>
    </xdr:to>
    <xdr:sp macro="" textlink="">
      <xdr:nvSpPr>
        <xdr:cNvPr id="172" name="Text Box 6942">
          <a:extLst>
            <a:ext uri="{FF2B5EF4-FFF2-40B4-BE49-F238E27FC236}">
              <a16:creationId xmlns:a16="http://schemas.microsoft.com/office/drawing/2014/main" id="{66C7BACF-EBEF-48EC-ACCE-0172B2BE70E7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428303</xdr:rowOff>
    </xdr:to>
    <xdr:sp macro="" textlink="">
      <xdr:nvSpPr>
        <xdr:cNvPr id="173" name="Text Box 6942">
          <a:extLst>
            <a:ext uri="{FF2B5EF4-FFF2-40B4-BE49-F238E27FC236}">
              <a16:creationId xmlns:a16="http://schemas.microsoft.com/office/drawing/2014/main" id="{BCA5EE9C-24F8-42B9-A301-8F14879F286C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4" name="Text Box 6942">
          <a:extLst>
            <a:ext uri="{FF2B5EF4-FFF2-40B4-BE49-F238E27FC236}">
              <a16:creationId xmlns:a16="http://schemas.microsoft.com/office/drawing/2014/main" id="{3C19D1FD-CD45-41CF-BC38-F8BDC5CA0FA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5" name="Text Box 6942">
          <a:extLst>
            <a:ext uri="{FF2B5EF4-FFF2-40B4-BE49-F238E27FC236}">
              <a16:creationId xmlns:a16="http://schemas.microsoft.com/office/drawing/2014/main" id="{53D8B82E-1E40-41D9-B255-8E8AD4E6B22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6" name="Text Box 6942">
          <a:extLst>
            <a:ext uri="{FF2B5EF4-FFF2-40B4-BE49-F238E27FC236}">
              <a16:creationId xmlns:a16="http://schemas.microsoft.com/office/drawing/2014/main" id="{E568EB57-0AF5-4140-B01E-6125F6AA5CA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7" name="Text Box 6942">
          <a:extLst>
            <a:ext uri="{FF2B5EF4-FFF2-40B4-BE49-F238E27FC236}">
              <a16:creationId xmlns:a16="http://schemas.microsoft.com/office/drawing/2014/main" id="{2C308AB1-DB71-472F-8B0A-A423D40D6BE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8" name="Text Box 6942">
          <a:extLst>
            <a:ext uri="{FF2B5EF4-FFF2-40B4-BE49-F238E27FC236}">
              <a16:creationId xmlns:a16="http://schemas.microsoft.com/office/drawing/2014/main" id="{0E5D637F-8428-4F12-939A-2CFD05EC0C9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79" name="Text Box 6942">
          <a:extLst>
            <a:ext uri="{FF2B5EF4-FFF2-40B4-BE49-F238E27FC236}">
              <a16:creationId xmlns:a16="http://schemas.microsoft.com/office/drawing/2014/main" id="{DA8CB8B3-3869-4CEA-AD92-D2D7250C0D2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0" name="Text Box 6942">
          <a:extLst>
            <a:ext uri="{FF2B5EF4-FFF2-40B4-BE49-F238E27FC236}">
              <a16:creationId xmlns:a16="http://schemas.microsoft.com/office/drawing/2014/main" id="{F8AEB3DF-1E2A-44B1-88B5-B0B98986A4E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1" name="Text Box 6942">
          <a:extLst>
            <a:ext uri="{FF2B5EF4-FFF2-40B4-BE49-F238E27FC236}">
              <a16:creationId xmlns:a16="http://schemas.microsoft.com/office/drawing/2014/main" id="{1AA2B161-9796-45A2-8118-41ADC73D4AC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2" name="Text Box 6942">
          <a:extLst>
            <a:ext uri="{FF2B5EF4-FFF2-40B4-BE49-F238E27FC236}">
              <a16:creationId xmlns:a16="http://schemas.microsoft.com/office/drawing/2014/main" id="{8926CCAE-106F-419F-BEA4-300A203D12C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3" name="Text Box 6942">
          <a:extLst>
            <a:ext uri="{FF2B5EF4-FFF2-40B4-BE49-F238E27FC236}">
              <a16:creationId xmlns:a16="http://schemas.microsoft.com/office/drawing/2014/main" id="{F5D6C46D-F48B-4643-9A3E-60B171C23FE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437828</xdr:rowOff>
    </xdr:to>
    <xdr:sp macro="" textlink="">
      <xdr:nvSpPr>
        <xdr:cNvPr id="184" name="Text Box 6942">
          <a:extLst>
            <a:ext uri="{FF2B5EF4-FFF2-40B4-BE49-F238E27FC236}">
              <a16:creationId xmlns:a16="http://schemas.microsoft.com/office/drawing/2014/main" id="{93391E46-1F44-496D-B48A-DCD97208B1C1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428303</xdr:rowOff>
    </xdr:to>
    <xdr:sp macro="" textlink="">
      <xdr:nvSpPr>
        <xdr:cNvPr id="185" name="Text Box 6942">
          <a:extLst>
            <a:ext uri="{FF2B5EF4-FFF2-40B4-BE49-F238E27FC236}">
              <a16:creationId xmlns:a16="http://schemas.microsoft.com/office/drawing/2014/main" id="{BB6824EA-FEAE-4E9B-9790-37B845CB133A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6" name="Text Box 6942">
          <a:extLst>
            <a:ext uri="{FF2B5EF4-FFF2-40B4-BE49-F238E27FC236}">
              <a16:creationId xmlns:a16="http://schemas.microsoft.com/office/drawing/2014/main" id="{14F4345E-72C2-48E3-8F87-03D5BE50AF7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7" name="Text Box 6942">
          <a:extLst>
            <a:ext uri="{FF2B5EF4-FFF2-40B4-BE49-F238E27FC236}">
              <a16:creationId xmlns:a16="http://schemas.microsoft.com/office/drawing/2014/main" id="{15B7C9E0-53BF-44AB-82B8-65A8557CFFD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8" name="Text Box 6942">
          <a:extLst>
            <a:ext uri="{FF2B5EF4-FFF2-40B4-BE49-F238E27FC236}">
              <a16:creationId xmlns:a16="http://schemas.microsoft.com/office/drawing/2014/main" id="{5B1541F7-CDC2-4C6E-BEF5-ED194035B93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89" name="Text Box 6942">
          <a:extLst>
            <a:ext uri="{FF2B5EF4-FFF2-40B4-BE49-F238E27FC236}">
              <a16:creationId xmlns:a16="http://schemas.microsoft.com/office/drawing/2014/main" id="{3BB09ED5-3338-40A4-ACC8-6426820CF12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0" name="Text Box 6942">
          <a:extLst>
            <a:ext uri="{FF2B5EF4-FFF2-40B4-BE49-F238E27FC236}">
              <a16:creationId xmlns:a16="http://schemas.microsoft.com/office/drawing/2014/main" id="{B8407CBC-424D-4FCB-9D94-1F0CA763C48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1" name="Text Box 6942">
          <a:extLst>
            <a:ext uri="{FF2B5EF4-FFF2-40B4-BE49-F238E27FC236}">
              <a16:creationId xmlns:a16="http://schemas.microsoft.com/office/drawing/2014/main" id="{7B52CE40-BDBA-4683-B78B-C2E22D107F4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2" name="Text Box 6942">
          <a:extLst>
            <a:ext uri="{FF2B5EF4-FFF2-40B4-BE49-F238E27FC236}">
              <a16:creationId xmlns:a16="http://schemas.microsoft.com/office/drawing/2014/main" id="{6F8CEB13-6A26-40DE-BD5C-A0EC9E4E8C3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3" name="Text Box 6942">
          <a:extLst>
            <a:ext uri="{FF2B5EF4-FFF2-40B4-BE49-F238E27FC236}">
              <a16:creationId xmlns:a16="http://schemas.microsoft.com/office/drawing/2014/main" id="{5239367C-7783-43E5-B1CF-C1980EABFA5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4" name="Text Box 6942">
          <a:extLst>
            <a:ext uri="{FF2B5EF4-FFF2-40B4-BE49-F238E27FC236}">
              <a16:creationId xmlns:a16="http://schemas.microsoft.com/office/drawing/2014/main" id="{D6474F46-CD7F-4C43-A02A-4809B8FFEBC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5" name="Text Box 6942">
          <a:extLst>
            <a:ext uri="{FF2B5EF4-FFF2-40B4-BE49-F238E27FC236}">
              <a16:creationId xmlns:a16="http://schemas.microsoft.com/office/drawing/2014/main" id="{421B1B37-79F9-4BBD-8CDA-0D25E85F22C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437830</xdr:rowOff>
    </xdr:to>
    <xdr:sp macro="" textlink="">
      <xdr:nvSpPr>
        <xdr:cNvPr id="196" name="Text Box 6942">
          <a:extLst>
            <a:ext uri="{FF2B5EF4-FFF2-40B4-BE49-F238E27FC236}">
              <a16:creationId xmlns:a16="http://schemas.microsoft.com/office/drawing/2014/main" id="{EF119B47-08B4-4ADB-8A4A-07FFC3A41560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428305</xdr:rowOff>
    </xdr:to>
    <xdr:sp macro="" textlink="">
      <xdr:nvSpPr>
        <xdr:cNvPr id="197" name="Text Box 6942">
          <a:extLst>
            <a:ext uri="{FF2B5EF4-FFF2-40B4-BE49-F238E27FC236}">
              <a16:creationId xmlns:a16="http://schemas.microsoft.com/office/drawing/2014/main" id="{11A9DBA9-3D58-42A9-BEFC-DF2BC2C9D37F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8" name="Text Box 6942">
          <a:extLst>
            <a:ext uri="{FF2B5EF4-FFF2-40B4-BE49-F238E27FC236}">
              <a16:creationId xmlns:a16="http://schemas.microsoft.com/office/drawing/2014/main" id="{5DCAD20C-4613-48E6-B3E4-6EA85BD1F96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199" name="Text Box 6942">
          <a:extLst>
            <a:ext uri="{FF2B5EF4-FFF2-40B4-BE49-F238E27FC236}">
              <a16:creationId xmlns:a16="http://schemas.microsoft.com/office/drawing/2014/main" id="{042FA925-1C54-4745-A30B-2E3964BBF0F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0" name="Text Box 6942">
          <a:extLst>
            <a:ext uri="{FF2B5EF4-FFF2-40B4-BE49-F238E27FC236}">
              <a16:creationId xmlns:a16="http://schemas.microsoft.com/office/drawing/2014/main" id="{9BE062D8-40CF-4EA6-890D-6F6950B6C74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1" name="Text Box 6942">
          <a:extLst>
            <a:ext uri="{FF2B5EF4-FFF2-40B4-BE49-F238E27FC236}">
              <a16:creationId xmlns:a16="http://schemas.microsoft.com/office/drawing/2014/main" id="{28D37B8D-BE6E-4E6B-997F-77AC693B4AF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2" name="Text Box 6942">
          <a:extLst>
            <a:ext uri="{FF2B5EF4-FFF2-40B4-BE49-F238E27FC236}">
              <a16:creationId xmlns:a16="http://schemas.microsoft.com/office/drawing/2014/main" id="{9229AA8E-0200-456C-BAC4-DEAC97AD73A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3" name="Text Box 6942">
          <a:extLst>
            <a:ext uri="{FF2B5EF4-FFF2-40B4-BE49-F238E27FC236}">
              <a16:creationId xmlns:a16="http://schemas.microsoft.com/office/drawing/2014/main" id="{6E24B280-8822-40C8-B8D6-864435FD904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4" name="Text Box 6942">
          <a:extLst>
            <a:ext uri="{FF2B5EF4-FFF2-40B4-BE49-F238E27FC236}">
              <a16:creationId xmlns:a16="http://schemas.microsoft.com/office/drawing/2014/main" id="{5681D161-C2CA-4577-B80D-226B8614CA1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5" name="Text Box 6942">
          <a:extLst>
            <a:ext uri="{FF2B5EF4-FFF2-40B4-BE49-F238E27FC236}">
              <a16:creationId xmlns:a16="http://schemas.microsoft.com/office/drawing/2014/main" id="{B64448A3-38D2-433D-9AB9-5A74E40C3A4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6" name="Text Box 6942">
          <a:extLst>
            <a:ext uri="{FF2B5EF4-FFF2-40B4-BE49-F238E27FC236}">
              <a16:creationId xmlns:a16="http://schemas.microsoft.com/office/drawing/2014/main" id="{C1A32810-EE9B-40D0-B96B-CC3FAA0A5FD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07" name="Text Box 6942">
          <a:extLst>
            <a:ext uri="{FF2B5EF4-FFF2-40B4-BE49-F238E27FC236}">
              <a16:creationId xmlns:a16="http://schemas.microsoft.com/office/drawing/2014/main" id="{58F15217-F603-4A1B-83EF-77081B5DFE8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437830</xdr:rowOff>
    </xdr:to>
    <xdr:sp macro="" textlink="">
      <xdr:nvSpPr>
        <xdr:cNvPr id="208" name="Text Box 6942">
          <a:extLst>
            <a:ext uri="{FF2B5EF4-FFF2-40B4-BE49-F238E27FC236}">
              <a16:creationId xmlns:a16="http://schemas.microsoft.com/office/drawing/2014/main" id="{DF456550-8606-4B00-8ABA-12C8CE4C9D67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428305</xdr:rowOff>
    </xdr:to>
    <xdr:sp macro="" textlink="">
      <xdr:nvSpPr>
        <xdr:cNvPr id="209" name="Text Box 6942">
          <a:extLst>
            <a:ext uri="{FF2B5EF4-FFF2-40B4-BE49-F238E27FC236}">
              <a16:creationId xmlns:a16="http://schemas.microsoft.com/office/drawing/2014/main" id="{A6273118-E7E6-4A08-B558-0ACA7AFFA20C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10" name="Text Box 6942">
          <a:extLst>
            <a:ext uri="{FF2B5EF4-FFF2-40B4-BE49-F238E27FC236}">
              <a16:creationId xmlns:a16="http://schemas.microsoft.com/office/drawing/2014/main" id="{61841D10-4D0C-47F5-9194-153F7688D0D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11" name="Text Box 6942">
          <a:extLst>
            <a:ext uri="{FF2B5EF4-FFF2-40B4-BE49-F238E27FC236}">
              <a16:creationId xmlns:a16="http://schemas.microsoft.com/office/drawing/2014/main" id="{42E0C88C-333C-4E85-8FE5-DDF9CE2EC15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12" name="Text Box 6942">
          <a:extLst>
            <a:ext uri="{FF2B5EF4-FFF2-40B4-BE49-F238E27FC236}">
              <a16:creationId xmlns:a16="http://schemas.microsoft.com/office/drawing/2014/main" id="{AD63AD98-77AE-44BA-AB9D-218D42C7A15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13" name="Text Box 6942">
          <a:extLst>
            <a:ext uri="{FF2B5EF4-FFF2-40B4-BE49-F238E27FC236}">
              <a16:creationId xmlns:a16="http://schemas.microsoft.com/office/drawing/2014/main" id="{999E06CE-8DC8-436A-97C4-DF22F17D497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214" name="Text Box 6942">
          <a:extLst>
            <a:ext uri="{FF2B5EF4-FFF2-40B4-BE49-F238E27FC236}">
              <a16:creationId xmlns:a16="http://schemas.microsoft.com/office/drawing/2014/main" id="{68AEBC8D-C8E0-4BD8-8BFE-C167831E718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15" name="Text Box 6942">
          <a:extLst>
            <a:ext uri="{FF2B5EF4-FFF2-40B4-BE49-F238E27FC236}">
              <a16:creationId xmlns:a16="http://schemas.microsoft.com/office/drawing/2014/main" id="{94BB7C55-C9EE-4E7F-9F4B-7FD3A2AF9C2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16" name="Text Box 6942">
          <a:extLst>
            <a:ext uri="{FF2B5EF4-FFF2-40B4-BE49-F238E27FC236}">
              <a16:creationId xmlns:a16="http://schemas.microsoft.com/office/drawing/2014/main" id="{7982DFDE-AC4C-4982-B0BF-11B62B24F43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17" name="Text Box 6942">
          <a:extLst>
            <a:ext uri="{FF2B5EF4-FFF2-40B4-BE49-F238E27FC236}">
              <a16:creationId xmlns:a16="http://schemas.microsoft.com/office/drawing/2014/main" id="{58F882E8-A320-405F-AA86-2E285D5F850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18" name="Text Box 6942">
          <a:extLst>
            <a:ext uri="{FF2B5EF4-FFF2-40B4-BE49-F238E27FC236}">
              <a16:creationId xmlns:a16="http://schemas.microsoft.com/office/drawing/2014/main" id="{B6130D5B-A515-42DC-BEC8-3E9807051F0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313237</xdr:rowOff>
    </xdr:to>
    <xdr:sp macro="" textlink="">
      <xdr:nvSpPr>
        <xdr:cNvPr id="219" name="Text Box 6942">
          <a:extLst>
            <a:ext uri="{FF2B5EF4-FFF2-40B4-BE49-F238E27FC236}">
              <a16:creationId xmlns:a16="http://schemas.microsoft.com/office/drawing/2014/main" id="{7D662886-AE31-4B09-9FAD-F3865224E66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132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220" name="Text Box 6942">
          <a:extLst>
            <a:ext uri="{FF2B5EF4-FFF2-40B4-BE49-F238E27FC236}">
              <a16:creationId xmlns:a16="http://schemas.microsoft.com/office/drawing/2014/main" id="{77571EC2-B5C6-4EE6-8BA9-78EADB9D476B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221" name="Text Box 6942">
          <a:extLst>
            <a:ext uri="{FF2B5EF4-FFF2-40B4-BE49-F238E27FC236}">
              <a16:creationId xmlns:a16="http://schemas.microsoft.com/office/drawing/2014/main" id="{4C0F60CD-EB94-4FEC-8C0E-A837B025C8D8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2" name="Text Box 6942">
          <a:extLst>
            <a:ext uri="{FF2B5EF4-FFF2-40B4-BE49-F238E27FC236}">
              <a16:creationId xmlns:a16="http://schemas.microsoft.com/office/drawing/2014/main" id="{5DCCAA9B-76B9-4E14-B27F-14FEC6F5375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3" name="Text Box 6942">
          <a:extLst>
            <a:ext uri="{FF2B5EF4-FFF2-40B4-BE49-F238E27FC236}">
              <a16:creationId xmlns:a16="http://schemas.microsoft.com/office/drawing/2014/main" id="{21899B77-E047-4A9E-A9CA-CA7E2DCC297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4" name="Text Box 6942">
          <a:extLst>
            <a:ext uri="{FF2B5EF4-FFF2-40B4-BE49-F238E27FC236}">
              <a16:creationId xmlns:a16="http://schemas.microsoft.com/office/drawing/2014/main" id="{2F69F58F-822A-4BE6-AECC-84D10F75150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5" name="Text Box 6942">
          <a:extLst>
            <a:ext uri="{FF2B5EF4-FFF2-40B4-BE49-F238E27FC236}">
              <a16:creationId xmlns:a16="http://schemas.microsoft.com/office/drawing/2014/main" id="{51DB247F-259B-42BB-BEBE-F6546F32B11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6" name="Text Box 6942">
          <a:extLst>
            <a:ext uri="{FF2B5EF4-FFF2-40B4-BE49-F238E27FC236}">
              <a16:creationId xmlns:a16="http://schemas.microsoft.com/office/drawing/2014/main" id="{71A57679-444D-475B-9216-82B65164B74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7" name="Text Box 6942">
          <a:extLst>
            <a:ext uri="{FF2B5EF4-FFF2-40B4-BE49-F238E27FC236}">
              <a16:creationId xmlns:a16="http://schemas.microsoft.com/office/drawing/2014/main" id="{BF8CACEF-761F-49D4-A8ED-6D49D9A3A45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8" name="Text Box 6942">
          <a:extLst>
            <a:ext uri="{FF2B5EF4-FFF2-40B4-BE49-F238E27FC236}">
              <a16:creationId xmlns:a16="http://schemas.microsoft.com/office/drawing/2014/main" id="{743D4943-7CA4-4CCD-9863-0BA653D4A93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29" name="Text Box 6942">
          <a:extLst>
            <a:ext uri="{FF2B5EF4-FFF2-40B4-BE49-F238E27FC236}">
              <a16:creationId xmlns:a16="http://schemas.microsoft.com/office/drawing/2014/main" id="{E1267B59-B45F-4F28-ABB9-877C16D6770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0" name="Text Box 6942">
          <a:extLst>
            <a:ext uri="{FF2B5EF4-FFF2-40B4-BE49-F238E27FC236}">
              <a16:creationId xmlns:a16="http://schemas.microsoft.com/office/drawing/2014/main" id="{C32F102D-98A2-4FAD-B3CD-14232EA33C3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1" name="Text Box 6942">
          <a:extLst>
            <a:ext uri="{FF2B5EF4-FFF2-40B4-BE49-F238E27FC236}">
              <a16:creationId xmlns:a16="http://schemas.microsoft.com/office/drawing/2014/main" id="{F5844EB2-7347-4A97-8C67-DD354483A85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232" name="Text Box 6942">
          <a:extLst>
            <a:ext uri="{FF2B5EF4-FFF2-40B4-BE49-F238E27FC236}">
              <a16:creationId xmlns:a16="http://schemas.microsoft.com/office/drawing/2014/main" id="{1858C10C-EA77-4AF3-B5C7-642514D2CF58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233" name="Text Box 6942">
          <a:extLst>
            <a:ext uri="{FF2B5EF4-FFF2-40B4-BE49-F238E27FC236}">
              <a16:creationId xmlns:a16="http://schemas.microsoft.com/office/drawing/2014/main" id="{4D38304A-542D-4522-9208-E4246E196505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4" name="Text Box 6942">
          <a:extLst>
            <a:ext uri="{FF2B5EF4-FFF2-40B4-BE49-F238E27FC236}">
              <a16:creationId xmlns:a16="http://schemas.microsoft.com/office/drawing/2014/main" id="{6DFC989C-C04B-4A28-843B-6AB0BEB266D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5" name="Text Box 6942">
          <a:extLst>
            <a:ext uri="{FF2B5EF4-FFF2-40B4-BE49-F238E27FC236}">
              <a16:creationId xmlns:a16="http://schemas.microsoft.com/office/drawing/2014/main" id="{DC75F7B6-EEAC-4708-AC6E-69507CAD65C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6" name="Text Box 6942">
          <a:extLst>
            <a:ext uri="{FF2B5EF4-FFF2-40B4-BE49-F238E27FC236}">
              <a16:creationId xmlns:a16="http://schemas.microsoft.com/office/drawing/2014/main" id="{5A8FB359-8D78-4F1A-8A1B-63FFE6C2E0C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7" name="Text Box 6942">
          <a:extLst>
            <a:ext uri="{FF2B5EF4-FFF2-40B4-BE49-F238E27FC236}">
              <a16:creationId xmlns:a16="http://schemas.microsoft.com/office/drawing/2014/main" id="{DCF646F7-6C04-49B8-8404-CC5ACEC2CF1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38" name="Text Box 6942">
          <a:extLst>
            <a:ext uri="{FF2B5EF4-FFF2-40B4-BE49-F238E27FC236}">
              <a16:creationId xmlns:a16="http://schemas.microsoft.com/office/drawing/2014/main" id="{A40B4745-64AB-4DB9-888D-54067B9DEE0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39" name="Text Box 6942">
          <a:extLst>
            <a:ext uri="{FF2B5EF4-FFF2-40B4-BE49-F238E27FC236}">
              <a16:creationId xmlns:a16="http://schemas.microsoft.com/office/drawing/2014/main" id="{51455AD5-2E18-4774-845E-2A99B474BF86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0" name="Text Box 6942">
          <a:extLst>
            <a:ext uri="{FF2B5EF4-FFF2-40B4-BE49-F238E27FC236}">
              <a16:creationId xmlns:a16="http://schemas.microsoft.com/office/drawing/2014/main" id="{085521F4-AF51-42D9-A5DB-4FA12713AFD4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1" name="Text Box 6942">
          <a:extLst>
            <a:ext uri="{FF2B5EF4-FFF2-40B4-BE49-F238E27FC236}">
              <a16:creationId xmlns:a16="http://schemas.microsoft.com/office/drawing/2014/main" id="{6497E708-4054-47F4-97D6-47F2D0DAFC5C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2" name="Text Box 6942">
          <a:extLst>
            <a:ext uri="{FF2B5EF4-FFF2-40B4-BE49-F238E27FC236}">
              <a16:creationId xmlns:a16="http://schemas.microsoft.com/office/drawing/2014/main" id="{6625A495-1BF5-4750-B764-119DA2FCA975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3" name="Text Box 6942">
          <a:extLst>
            <a:ext uri="{FF2B5EF4-FFF2-40B4-BE49-F238E27FC236}">
              <a16:creationId xmlns:a16="http://schemas.microsoft.com/office/drawing/2014/main" id="{F3E415BB-4101-4B37-8B33-7475C69829DF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12</xdr:row>
      <xdr:rowOff>0</xdr:rowOff>
    </xdr:from>
    <xdr:to>
      <xdr:col>2</xdr:col>
      <xdr:colOff>60960</xdr:colOff>
      <xdr:row>12</xdr:row>
      <xdr:rowOff>644383</xdr:rowOff>
    </xdr:to>
    <xdr:sp macro="" textlink="">
      <xdr:nvSpPr>
        <xdr:cNvPr id="244" name="Text Box 6942">
          <a:extLst>
            <a:ext uri="{FF2B5EF4-FFF2-40B4-BE49-F238E27FC236}">
              <a16:creationId xmlns:a16="http://schemas.microsoft.com/office/drawing/2014/main" id="{978C8385-38BC-4205-9E9A-CDF480ACE1F9}"/>
            </a:ext>
          </a:extLst>
        </xdr:cNvPr>
        <xdr:cNvSpPr txBox="1">
          <a:spLocks noChangeArrowheads="1"/>
        </xdr:cNvSpPr>
      </xdr:nvSpPr>
      <xdr:spPr bwMode="auto">
        <a:xfrm>
          <a:off x="1575435" y="6926580"/>
          <a:ext cx="85725" cy="644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5" name="Text Box 6942">
          <a:extLst>
            <a:ext uri="{FF2B5EF4-FFF2-40B4-BE49-F238E27FC236}">
              <a16:creationId xmlns:a16="http://schemas.microsoft.com/office/drawing/2014/main" id="{002C5797-FEF6-48AD-A787-D996DC521252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6" name="Text Box 6942">
          <a:extLst>
            <a:ext uri="{FF2B5EF4-FFF2-40B4-BE49-F238E27FC236}">
              <a16:creationId xmlns:a16="http://schemas.microsoft.com/office/drawing/2014/main" id="{67A49442-62BA-4682-871F-EF0AB54EE7A5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7" name="Text Box 6942">
          <a:extLst>
            <a:ext uri="{FF2B5EF4-FFF2-40B4-BE49-F238E27FC236}">
              <a16:creationId xmlns:a16="http://schemas.microsoft.com/office/drawing/2014/main" id="{24543E95-4942-481F-9470-F4A75F1B252C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8" name="Text Box 6942">
          <a:extLst>
            <a:ext uri="{FF2B5EF4-FFF2-40B4-BE49-F238E27FC236}">
              <a16:creationId xmlns:a16="http://schemas.microsoft.com/office/drawing/2014/main" id="{5AF1DFD7-1B94-48E5-8DE9-B78579B278F6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49" name="Text Box 6942">
          <a:extLst>
            <a:ext uri="{FF2B5EF4-FFF2-40B4-BE49-F238E27FC236}">
              <a16:creationId xmlns:a16="http://schemas.microsoft.com/office/drawing/2014/main" id="{212676C9-0A3E-4A7F-93E9-9073F1D6D9EB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0" name="Text Box 6942">
          <a:extLst>
            <a:ext uri="{FF2B5EF4-FFF2-40B4-BE49-F238E27FC236}">
              <a16:creationId xmlns:a16="http://schemas.microsoft.com/office/drawing/2014/main" id="{3BA99748-F6A6-4A25-8294-BD46F38FB6A6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1" name="Text Box 6942">
          <a:extLst>
            <a:ext uri="{FF2B5EF4-FFF2-40B4-BE49-F238E27FC236}">
              <a16:creationId xmlns:a16="http://schemas.microsoft.com/office/drawing/2014/main" id="{5DBAC276-50EC-4475-8C19-264627BDE665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2" name="Text Box 6942">
          <a:extLst>
            <a:ext uri="{FF2B5EF4-FFF2-40B4-BE49-F238E27FC236}">
              <a16:creationId xmlns:a16="http://schemas.microsoft.com/office/drawing/2014/main" id="{1EB843A8-9360-45BD-9917-7642A4247D78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3" name="Text Box 6942">
          <a:extLst>
            <a:ext uri="{FF2B5EF4-FFF2-40B4-BE49-F238E27FC236}">
              <a16:creationId xmlns:a16="http://schemas.microsoft.com/office/drawing/2014/main" id="{4EE0540E-5CAE-46F9-90DD-636B52C0362A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4" name="Text Box 6942">
          <a:extLst>
            <a:ext uri="{FF2B5EF4-FFF2-40B4-BE49-F238E27FC236}">
              <a16:creationId xmlns:a16="http://schemas.microsoft.com/office/drawing/2014/main" id="{C586631E-B096-4997-A366-0E56490A2C23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5" name="Text Box 6942">
          <a:extLst>
            <a:ext uri="{FF2B5EF4-FFF2-40B4-BE49-F238E27FC236}">
              <a16:creationId xmlns:a16="http://schemas.microsoft.com/office/drawing/2014/main" id="{21BE5129-9CAC-4886-89D1-CA5CBCE3FFB2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6" name="Text Box 6942">
          <a:extLst>
            <a:ext uri="{FF2B5EF4-FFF2-40B4-BE49-F238E27FC236}">
              <a16:creationId xmlns:a16="http://schemas.microsoft.com/office/drawing/2014/main" id="{25210E22-8ED1-470A-9D6E-A4ECA66C43EA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447353</xdr:rowOff>
    </xdr:to>
    <xdr:sp macro="" textlink="">
      <xdr:nvSpPr>
        <xdr:cNvPr id="257" name="Text Box 6942">
          <a:extLst>
            <a:ext uri="{FF2B5EF4-FFF2-40B4-BE49-F238E27FC236}">
              <a16:creationId xmlns:a16="http://schemas.microsoft.com/office/drawing/2014/main" id="{2FAFF743-27AE-41E3-9775-DABA97C165CE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447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58" name="Text Box 6942">
          <a:extLst>
            <a:ext uri="{FF2B5EF4-FFF2-40B4-BE49-F238E27FC236}">
              <a16:creationId xmlns:a16="http://schemas.microsoft.com/office/drawing/2014/main" id="{AE16065D-A2D9-4479-A186-276281B425D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59" name="Text Box 6942">
          <a:extLst>
            <a:ext uri="{FF2B5EF4-FFF2-40B4-BE49-F238E27FC236}">
              <a16:creationId xmlns:a16="http://schemas.microsoft.com/office/drawing/2014/main" id="{CBBFF300-E3DA-4D34-9CE1-08B8E2DB010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0" name="Text Box 6942">
          <a:extLst>
            <a:ext uri="{FF2B5EF4-FFF2-40B4-BE49-F238E27FC236}">
              <a16:creationId xmlns:a16="http://schemas.microsoft.com/office/drawing/2014/main" id="{7E52D736-2633-436C-A92C-0D949A24DA4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1" name="Text Box 6942">
          <a:extLst>
            <a:ext uri="{FF2B5EF4-FFF2-40B4-BE49-F238E27FC236}">
              <a16:creationId xmlns:a16="http://schemas.microsoft.com/office/drawing/2014/main" id="{129BA2A1-A3B4-4127-80E7-DFB91480111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2" name="Text Box 6942">
          <a:extLst>
            <a:ext uri="{FF2B5EF4-FFF2-40B4-BE49-F238E27FC236}">
              <a16:creationId xmlns:a16="http://schemas.microsoft.com/office/drawing/2014/main" id="{0A9799A6-27D8-4811-8450-E060F4BCA23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3" name="Text Box 6942">
          <a:extLst>
            <a:ext uri="{FF2B5EF4-FFF2-40B4-BE49-F238E27FC236}">
              <a16:creationId xmlns:a16="http://schemas.microsoft.com/office/drawing/2014/main" id="{756662C9-C7A8-4597-A4EE-1E5C8406D0A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264" name="Text Box 6942">
          <a:extLst>
            <a:ext uri="{FF2B5EF4-FFF2-40B4-BE49-F238E27FC236}">
              <a16:creationId xmlns:a16="http://schemas.microsoft.com/office/drawing/2014/main" id="{77EB9AFA-4190-4FB9-BC9A-8EF9ED78B889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265" name="Text Box 6942">
          <a:extLst>
            <a:ext uri="{FF2B5EF4-FFF2-40B4-BE49-F238E27FC236}">
              <a16:creationId xmlns:a16="http://schemas.microsoft.com/office/drawing/2014/main" id="{DDE594A1-4BB1-4AA1-8C7A-FC3D0EEBC194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6" name="Text Box 6942">
          <a:extLst>
            <a:ext uri="{FF2B5EF4-FFF2-40B4-BE49-F238E27FC236}">
              <a16:creationId xmlns:a16="http://schemas.microsoft.com/office/drawing/2014/main" id="{3A4D6340-DA8C-4DA9-89D9-8FA88BF302E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7" name="Text Box 6942">
          <a:extLst>
            <a:ext uri="{FF2B5EF4-FFF2-40B4-BE49-F238E27FC236}">
              <a16:creationId xmlns:a16="http://schemas.microsoft.com/office/drawing/2014/main" id="{82AC7D66-EA16-41FA-8EB0-92F1E6EC771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8" name="Text Box 6942">
          <a:extLst>
            <a:ext uri="{FF2B5EF4-FFF2-40B4-BE49-F238E27FC236}">
              <a16:creationId xmlns:a16="http://schemas.microsoft.com/office/drawing/2014/main" id="{B45573C2-97E3-4F35-BF16-79B20DE3433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69" name="Text Box 6942">
          <a:extLst>
            <a:ext uri="{FF2B5EF4-FFF2-40B4-BE49-F238E27FC236}">
              <a16:creationId xmlns:a16="http://schemas.microsoft.com/office/drawing/2014/main" id="{CA2DCAF0-7DC5-4E06-BE96-B3E9D32461D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0" name="Text Box 6942">
          <a:extLst>
            <a:ext uri="{FF2B5EF4-FFF2-40B4-BE49-F238E27FC236}">
              <a16:creationId xmlns:a16="http://schemas.microsoft.com/office/drawing/2014/main" id="{E7F77DFC-3E9B-4033-A6CB-A0D007F4F17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1" name="Text Box 6942">
          <a:extLst>
            <a:ext uri="{FF2B5EF4-FFF2-40B4-BE49-F238E27FC236}">
              <a16:creationId xmlns:a16="http://schemas.microsoft.com/office/drawing/2014/main" id="{53211E82-E671-4B0D-9DD3-45959F55549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2" name="Text Box 6942">
          <a:extLst>
            <a:ext uri="{FF2B5EF4-FFF2-40B4-BE49-F238E27FC236}">
              <a16:creationId xmlns:a16="http://schemas.microsoft.com/office/drawing/2014/main" id="{523A7E82-8084-48A5-9483-03097A3945A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3" name="Text Box 6942">
          <a:extLst>
            <a:ext uri="{FF2B5EF4-FFF2-40B4-BE49-F238E27FC236}">
              <a16:creationId xmlns:a16="http://schemas.microsoft.com/office/drawing/2014/main" id="{0A3B2663-C084-4922-B419-11C9319222A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4" name="Text Box 6942">
          <a:extLst>
            <a:ext uri="{FF2B5EF4-FFF2-40B4-BE49-F238E27FC236}">
              <a16:creationId xmlns:a16="http://schemas.microsoft.com/office/drawing/2014/main" id="{330DD2A3-ECB2-45A1-9BB1-D2C6238837B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5" name="Text Box 6942">
          <a:extLst>
            <a:ext uri="{FF2B5EF4-FFF2-40B4-BE49-F238E27FC236}">
              <a16:creationId xmlns:a16="http://schemas.microsoft.com/office/drawing/2014/main" id="{2F153292-C9BA-4642-B170-4D80DD428DD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533079</xdr:rowOff>
    </xdr:to>
    <xdr:sp macro="" textlink="">
      <xdr:nvSpPr>
        <xdr:cNvPr id="276" name="Text Box 6942">
          <a:extLst>
            <a:ext uri="{FF2B5EF4-FFF2-40B4-BE49-F238E27FC236}">
              <a16:creationId xmlns:a16="http://schemas.microsoft.com/office/drawing/2014/main" id="{3F2BE018-4BE0-4E15-8368-8A9BF1077D13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330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514029</xdr:rowOff>
    </xdr:to>
    <xdr:sp macro="" textlink="">
      <xdr:nvSpPr>
        <xdr:cNvPr id="277" name="Text Box 6942">
          <a:extLst>
            <a:ext uri="{FF2B5EF4-FFF2-40B4-BE49-F238E27FC236}">
              <a16:creationId xmlns:a16="http://schemas.microsoft.com/office/drawing/2014/main" id="{4361ED7C-0345-433E-8679-36B5552AAEE6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514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8" name="Text Box 6942">
          <a:extLst>
            <a:ext uri="{FF2B5EF4-FFF2-40B4-BE49-F238E27FC236}">
              <a16:creationId xmlns:a16="http://schemas.microsoft.com/office/drawing/2014/main" id="{5E467D2C-5A03-403C-98ED-85C51B5EF6B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79" name="Text Box 6942">
          <a:extLst>
            <a:ext uri="{FF2B5EF4-FFF2-40B4-BE49-F238E27FC236}">
              <a16:creationId xmlns:a16="http://schemas.microsoft.com/office/drawing/2014/main" id="{4B9B8B4C-D2E9-4DB2-A1CE-A7EA73F2BFB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80" name="Text Box 6942">
          <a:extLst>
            <a:ext uri="{FF2B5EF4-FFF2-40B4-BE49-F238E27FC236}">
              <a16:creationId xmlns:a16="http://schemas.microsoft.com/office/drawing/2014/main" id="{44F32486-B423-4CDE-BAE0-D9B536E2D56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81" name="Text Box 6942">
          <a:extLst>
            <a:ext uri="{FF2B5EF4-FFF2-40B4-BE49-F238E27FC236}">
              <a16:creationId xmlns:a16="http://schemas.microsoft.com/office/drawing/2014/main" id="{1B671B03-468B-4A81-BDAA-5DF8799252C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333326</xdr:rowOff>
    </xdr:to>
    <xdr:sp macro="" textlink="">
      <xdr:nvSpPr>
        <xdr:cNvPr id="282" name="Text Box 6942">
          <a:extLst>
            <a:ext uri="{FF2B5EF4-FFF2-40B4-BE49-F238E27FC236}">
              <a16:creationId xmlns:a16="http://schemas.microsoft.com/office/drawing/2014/main" id="{4E961031-DF03-49E1-9ED2-915D66D4AB5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33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83" name="Text Box 6942">
          <a:extLst>
            <a:ext uri="{FF2B5EF4-FFF2-40B4-BE49-F238E27FC236}">
              <a16:creationId xmlns:a16="http://schemas.microsoft.com/office/drawing/2014/main" id="{60B584EA-05DA-4023-B415-E538D8B401E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84" name="Text Box 6942">
          <a:extLst>
            <a:ext uri="{FF2B5EF4-FFF2-40B4-BE49-F238E27FC236}">
              <a16:creationId xmlns:a16="http://schemas.microsoft.com/office/drawing/2014/main" id="{1BDB0348-0196-4D4F-A54E-197AA63F3B9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85" name="Text Box 6942">
          <a:extLst>
            <a:ext uri="{FF2B5EF4-FFF2-40B4-BE49-F238E27FC236}">
              <a16:creationId xmlns:a16="http://schemas.microsoft.com/office/drawing/2014/main" id="{A50C2B82-3D3F-461B-8F36-5246660CB7E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86" name="Text Box 6942">
          <a:extLst>
            <a:ext uri="{FF2B5EF4-FFF2-40B4-BE49-F238E27FC236}">
              <a16:creationId xmlns:a16="http://schemas.microsoft.com/office/drawing/2014/main" id="{CE85791A-7761-44C6-A964-8809D87B2AD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87" name="Text Box 6942">
          <a:extLst>
            <a:ext uri="{FF2B5EF4-FFF2-40B4-BE49-F238E27FC236}">
              <a16:creationId xmlns:a16="http://schemas.microsoft.com/office/drawing/2014/main" id="{37EAA16C-87E7-4830-93AA-4DC38FFA174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88" name="Text Box 6942">
          <a:extLst>
            <a:ext uri="{FF2B5EF4-FFF2-40B4-BE49-F238E27FC236}">
              <a16:creationId xmlns:a16="http://schemas.microsoft.com/office/drawing/2014/main" id="{BE898419-E14A-4890-AF0C-6DAE7553F65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89" name="Text Box 6942">
          <a:extLst>
            <a:ext uri="{FF2B5EF4-FFF2-40B4-BE49-F238E27FC236}">
              <a16:creationId xmlns:a16="http://schemas.microsoft.com/office/drawing/2014/main" id="{323EF13F-7EC9-48CF-9E3E-2176C5DE7E4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90" name="Text Box 6942">
          <a:extLst>
            <a:ext uri="{FF2B5EF4-FFF2-40B4-BE49-F238E27FC236}">
              <a16:creationId xmlns:a16="http://schemas.microsoft.com/office/drawing/2014/main" id="{3B8B938F-1E6B-41DA-845F-85789213527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91" name="Text Box 6942">
          <a:extLst>
            <a:ext uri="{FF2B5EF4-FFF2-40B4-BE49-F238E27FC236}">
              <a16:creationId xmlns:a16="http://schemas.microsoft.com/office/drawing/2014/main" id="{07423DD9-7E32-45D8-9ABC-F32B827D10C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92" name="Text Box 6942">
          <a:extLst>
            <a:ext uri="{FF2B5EF4-FFF2-40B4-BE49-F238E27FC236}">
              <a16:creationId xmlns:a16="http://schemas.microsoft.com/office/drawing/2014/main" id="{EF19D09A-C06A-4D08-96B3-37A2A48F693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93" name="Text Box 6942">
          <a:extLst>
            <a:ext uri="{FF2B5EF4-FFF2-40B4-BE49-F238E27FC236}">
              <a16:creationId xmlns:a16="http://schemas.microsoft.com/office/drawing/2014/main" id="{6CE40878-8542-492D-A0CB-8A4C02E06A2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4341</xdr:rowOff>
    </xdr:to>
    <xdr:sp macro="" textlink="">
      <xdr:nvSpPr>
        <xdr:cNvPr id="294" name="Text Box 6942">
          <a:extLst>
            <a:ext uri="{FF2B5EF4-FFF2-40B4-BE49-F238E27FC236}">
              <a16:creationId xmlns:a16="http://schemas.microsoft.com/office/drawing/2014/main" id="{B9E4A47F-4CDA-41A6-AAD4-A24EBB689F3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735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295" name="Text Box 6942">
          <a:extLst>
            <a:ext uri="{FF2B5EF4-FFF2-40B4-BE49-F238E27FC236}">
              <a16:creationId xmlns:a16="http://schemas.microsoft.com/office/drawing/2014/main" id="{EF20A4C2-4C9E-498E-A03B-18D5F2815F54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296" name="Text Box 6942">
          <a:extLst>
            <a:ext uri="{FF2B5EF4-FFF2-40B4-BE49-F238E27FC236}">
              <a16:creationId xmlns:a16="http://schemas.microsoft.com/office/drawing/2014/main" id="{19FE3834-DDC4-4199-8BCA-532EC1E40D30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297" name="Text Box 6942">
          <a:extLst>
            <a:ext uri="{FF2B5EF4-FFF2-40B4-BE49-F238E27FC236}">
              <a16:creationId xmlns:a16="http://schemas.microsoft.com/office/drawing/2014/main" id="{93A190C5-EE61-4109-A1EA-1223E2CD7679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298" name="Text Box 6942">
          <a:extLst>
            <a:ext uri="{FF2B5EF4-FFF2-40B4-BE49-F238E27FC236}">
              <a16:creationId xmlns:a16="http://schemas.microsoft.com/office/drawing/2014/main" id="{C7DFBF7E-378F-488B-802C-5A982F50B9D5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299" name="Text Box 6942">
          <a:extLst>
            <a:ext uri="{FF2B5EF4-FFF2-40B4-BE49-F238E27FC236}">
              <a16:creationId xmlns:a16="http://schemas.microsoft.com/office/drawing/2014/main" id="{F2063DC5-7D38-4653-A695-000F85128330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0" name="Text Box 6942">
          <a:extLst>
            <a:ext uri="{FF2B5EF4-FFF2-40B4-BE49-F238E27FC236}">
              <a16:creationId xmlns:a16="http://schemas.microsoft.com/office/drawing/2014/main" id="{C2B96A95-8ED4-497D-B95D-EB71C73065EB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1" name="Text Box 6942">
          <a:extLst>
            <a:ext uri="{FF2B5EF4-FFF2-40B4-BE49-F238E27FC236}">
              <a16:creationId xmlns:a16="http://schemas.microsoft.com/office/drawing/2014/main" id="{CD3E0244-F60D-42A7-9520-1E4006BD136E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2" name="Text Box 6942">
          <a:extLst>
            <a:ext uri="{FF2B5EF4-FFF2-40B4-BE49-F238E27FC236}">
              <a16:creationId xmlns:a16="http://schemas.microsoft.com/office/drawing/2014/main" id="{05E62D87-D14C-48D6-B636-D8A4E6569FC2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3" name="Text Box 6942">
          <a:extLst>
            <a:ext uri="{FF2B5EF4-FFF2-40B4-BE49-F238E27FC236}">
              <a16:creationId xmlns:a16="http://schemas.microsoft.com/office/drawing/2014/main" id="{B7504864-B41D-46A7-AE00-5FF3065D1383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4" name="Text Box 6942">
          <a:extLst>
            <a:ext uri="{FF2B5EF4-FFF2-40B4-BE49-F238E27FC236}">
              <a16:creationId xmlns:a16="http://schemas.microsoft.com/office/drawing/2014/main" id="{B38A5EB2-25DC-4E15-A7A2-52E5BED34EBF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5" name="Text Box 6942">
          <a:extLst>
            <a:ext uri="{FF2B5EF4-FFF2-40B4-BE49-F238E27FC236}">
              <a16:creationId xmlns:a16="http://schemas.microsoft.com/office/drawing/2014/main" id="{B71BFECB-8A89-473E-88FC-5D04E8E34FAE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6" name="Text Box 6942">
          <a:extLst>
            <a:ext uri="{FF2B5EF4-FFF2-40B4-BE49-F238E27FC236}">
              <a16:creationId xmlns:a16="http://schemas.microsoft.com/office/drawing/2014/main" id="{038DB39C-E4BB-4B54-82D4-BDFA40CBF6E2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7" name="Text Box 6942">
          <a:extLst>
            <a:ext uri="{FF2B5EF4-FFF2-40B4-BE49-F238E27FC236}">
              <a16:creationId xmlns:a16="http://schemas.microsoft.com/office/drawing/2014/main" id="{25E7C81D-382E-4AAD-B33B-25D2A1E5D48D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8" name="Text Box 6942">
          <a:extLst>
            <a:ext uri="{FF2B5EF4-FFF2-40B4-BE49-F238E27FC236}">
              <a16:creationId xmlns:a16="http://schemas.microsoft.com/office/drawing/2014/main" id="{8D07BEB0-D8C0-4BDE-9754-2B8C71BBFB7A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09" name="Text Box 6942">
          <a:extLst>
            <a:ext uri="{FF2B5EF4-FFF2-40B4-BE49-F238E27FC236}">
              <a16:creationId xmlns:a16="http://schemas.microsoft.com/office/drawing/2014/main" id="{17A9950B-1E54-44F4-A49D-021BA7928C93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10" name="Text Box 6942">
          <a:extLst>
            <a:ext uri="{FF2B5EF4-FFF2-40B4-BE49-F238E27FC236}">
              <a16:creationId xmlns:a16="http://schemas.microsoft.com/office/drawing/2014/main" id="{63231EBE-CB96-4B94-99BB-FBED31627B08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11" name="Text Box 6942">
          <a:extLst>
            <a:ext uri="{FF2B5EF4-FFF2-40B4-BE49-F238E27FC236}">
              <a16:creationId xmlns:a16="http://schemas.microsoft.com/office/drawing/2014/main" id="{2F51A949-AF05-4701-B930-B08BBE727C68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12" name="Text Box 6942">
          <a:extLst>
            <a:ext uri="{FF2B5EF4-FFF2-40B4-BE49-F238E27FC236}">
              <a16:creationId xmlns:a16="http://schemas.microsoft.com/office/drawing/2014/main" id="{AE075365-B97C-4C7F-883E-789C6C17DD15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13" name="Text Box 6942">
          <a:extLst>
            <a:ext uri="{FF2B5EF4-FFF2-40B4-BE49-F238E27FC236}">
              <a16:creationId xmlns:a16="http://schemas.microsoft.com/office/drawing/2014/main" id="{E68842C9-00FE-44A9-85FB-85AD0DC5308D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104775</xdr:colOff>
      <xdr:row>12</xdr:row>
      <xdr:rowOff>300989</xdr:rowOff>
    </xdr:to>
    <xdr:sp macro="" textlink="">
      <xdr:nvSpPr>
        <xdr:cNvPr id="314" name="Text Box 6942">
          <a:extLst>
            <a:ext uri="{FF2B5EF4-FFF2-40B4-BE49-F238E27FC236}">
              <a16:creationId xmlns:a16="http://schemas.microsoft.com/office/drawing/2014/main" id="{24D72E64-DF41-4AE7-A1FF-62FCD94A0977}"/>
            </a:ext>
          </a:extLst>
        </xdr:cNvPr>
        <xdr:cNvSpPr txBox="1">
          <a:spLocks noChangeArrowheads="1"/>
        </xdr:cNvSpPr>
      </xdr:nvSpPr>
      <xdr:spPr bwMode="auto">
        <a:xfrm>
          <a:off x="1242060" y="6926580"/>
          <a:ext cx="104775" cy="300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15" name="Text Box 6942">
          <a:extLst>
            <a:ext uri="{FF2B5EF4-FFF2-40B4-BE49-F238E27FC236}">
              <a16:creationId xmlns:a16="http://schemas.microsoft.com/office/drawing/2014/main" id="{63D24C9F-A34A-4329-9124-69F53F37D54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16" name="Text Box 6942">
          <a:extLst>
            <a:ext uri="{FF2B5EF4-FFF2-40B4-BE49-F238E27FC236}">
              <a16:creationId xmlns:a16="http://schemas.microsoft.com/office/drawing/2014/main" id="{5678B29A-6AD2-4D78-90CF-DC85EB4A17D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17" name="Text Box 6942">
          <a:extLst>
            <a:ext uri="{FF2B5EF4-FFF2-40B4-BE49-F238E27FC236}">
              <a16:creationId xmlns:a16="http://schemas.microsoft.com/office/drawing/2014/main" id="{AC5303E6-2B90-4196-810A-CE79AF00CDB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18" name="Text Box 6942">
          <a:extLst>
            <a:ext uri="{FF2B5EF4-FFF2-40B4-BE49-F238E27FC236}">
              <a16:creationId xmlns:a16="http://schemas.microsoft.com/office/drawing/2014/main" id="{F7BD0A9C-7AC8-4758-8ACB-DAD20FF5FFF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19" name="Text Box 6942">
          <a:extLst>
            <a:ext uri="{FF2B5EF4-FFF2-40B4-BE49-F238E27FC236}">
              <a16:creationId xmlns:a16="http://schemas.microsoft.com/office/drawing/2014/main" id="{EABF65EF-7AA9-472A-87E6-F9FF13AFD65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437829</xdr:rowOff>
    </xdr:to>
    <xdr:sp macro="" textlink="">
      <xdr:nvSpPr>
        <xdr:cNvPr id="320" name="Text Box 6942">
          <a:extLst>
            <a:ext uri="{FF2B5EF4-FFF2-40B4-BE49-F238E27FC236}">
              <a16:creationId xmlns:a16="http://schemas.microsoft.com/office/drawing/2014/main" id="{08F718BC-DF5D-4C72-A53D-55F45C10475F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428304</xdr:rowOff>
    </xdr:to>
    <xdr:sp macro="" textlink="">
      <xdr:nvSpPr>
        <xdr:cNvPr id="321" name="Text Box 6942">
          <a:extLst>
            <a:ext uri="{FF2B5EF4-FFF2-40B4-BE49-F238E27FC236}">
              <a16:creationId xmlns:a16="http://schemas.microsoft.com/office/drawing/2014/main" id="{0E796CE7-60C5-4585-A51D-D849797C5339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2" name="Text Box 6942">
          <a:extLst>
            <a:ext uri="{FF2B5EF4-FFF2-40B4-BE49-F238E27FC236}">
              <a16:creationId xmlns:a16="http://schemas.microsoft.com/office/drawing/2014/main" id="{1C74FAC3-D743-481A-BA74-F2BE323B5A9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3" name="Text Box 6942">
          <a:extLst>
            <a:ext uri="{FF2B5EF4-FFF2-40B4-BE49-F238E27FC236}">
              <a16:creationId xmlns:a16="http://schemas.microsoft.com/office/drawing/2014/main" id="{558360B9-6923-450F-A804-6EDB727F61D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4" name="Text Box 6942">
          <a:extLst>
            <a:ext uri="{FF2B5EF4-FFF2-40B4-BE49-F238E27FC236}">
              <a16:creationId xmlns:a16="http://schemas.microsoft.com/office/drawing/2014/main" id="{F0C71459-0072-4EA5-B28C-58216BA4950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5" name="Text Box 6942">
          <a:extLst>
            <a:ext uri="{FF2B5EF4-FFF2-40B4-BE49-F238E27FC236}">
              <a16:creationId xmlns:a16="http://schemas.microsoft.com/office/drawing/2014/main" id="{7E732F66-9568-4E14-B250-560D748B3D2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6" name="Text Box 6942">
          <a:extLst>
            <a:ext uri="{FF2B5EF4-FFF2-40B4-BE49-F238E27FC236}">
              <a16:creationId xmlns:a16="http://schemas.microsoft.com/office/drawing/2014/main" id="{55E1F716-03D2-4C0E-890C-01713C41BB9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7" name="Text Box 6942">
          <a:extLst>
            <a:ext uri="{FF2B5EF4-FFF2-40B4-BE49-F238E27FC236}">
              <a16:creationId xmlns:a16="http://schemas.microsoft.com/office/drawing/2014/main" id="{2421F7D3-2657-433C-A277-88F2DE620DA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8" name="Text Box 6942">
          <a:extLst>
            <a:ext uri="{FF2B5EF4-FFF2-40B4-BE49-F238E27FC236}">
              <a16:creationId xmlns:a16="http://schemas.microsoft.com/office/drawing/2014/main" id="{6D79050B-A68C-4D74-912F-54BCC52F169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29" name="Text Box 6942">
          <a:extLst>
            <a:ext uri="{FF2B5EF4-FFF2-40B4-BE49-F238E27FC236}">
              <a16:creationId xmlns:a16="http://schemas.microsoft.com/office/drawing/2014/main" id="{39A3E4A0-84B5-4EDF-BC9C-39DFCE1BC60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0" name="Text Box 6942">
          <a:extLst>
            <a:ext uri="{FF2B5EF4-FFF2-40B4-BE49-F238E27FC236}">
              <a16:creationId xmlns:a16="http://schemas.microsoft.com/office/drawing/2014/main" id="{90108E8D-9D01-4DB2-A9B7-63BC53C53EE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1" name="Text Box 6942">
          <a:extLst>
            <a:ext uri="{FF2B5EF4-FFF2-40B4-BE49-F238E27FC236}">
              <a16:creationId xmlns:a16="http://schemas.microsoft.com/office/drawing/2014/main" id="{DB99271C-1E09-488D-BFA9-E92C56C3755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437829</xdr:rowOff>
    </xdr:to>
    <xdr:sp macro="" textlink="">
      <xdr:nvSpPr>
        <xdr:cNvPr id="332" name="Text Box 6942">
          <a:extLst>
            <a:ext uri="{FF2B5EF4-FFF2-40B4-BE49-F238E27FC236}">
              <a16:creationId xmlns:a16="http://schemas.microsoft.com/office/drawing/2014/main" id="{B073A028-A968-4009-8EB5-8F7BF187ABD2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37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428304</xdr:rowOff>
    </xdr:to>
    <xdr:sp macro="" textlink="">
      <xdr:nvSpPr>
        <xdr:cNvPr id="333" name="Text Box 6942">
          <a:extLst>
            <a:ext uri="{FF2B5EF4-FFF2-40B4-BE49-F238E27FC236}">
              <a16:creationId xmlns:a16="http://schemas.microsoft.com/office/drawing/2014/main" id="{B8F10577-1558-4209-90EF-92BD4D50136B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283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4" name="Text Box 6942">
          <a:extLst>
            <a:ext uri="{FF2B5EF4-FFF2-40B4-BE49-F238E27FC236}">
              <a16:creationId xmlns:a16="http://schemas.microsoft.com/office/drawing/2014/main" id="{E04574FE-B058-4C7B-814E-6895B835C99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5" name="Text Box 6942">
          <a:extLst>
            <a:ext uri="{FF2B5EF4-FFF2-40B4-BE49-F238E27FC236}">
              <a16:creationId xmlns:a16="http://schemas.microsoft.com/office/drawing/2014/main" id="{54F3B385-278F-434F-B870-3DEB9FD08F7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6" name="Text Box 6942">
          <a:extLst>
            <a:ext uri="{FF2B5EF4-FFF2-40B4-BE49-F238E27FC236}">
              <a16:creationId xmlns:a16="http://schemas.microsoft.com/office/drawing/2014/main" id="{02AFD2F4-A5E0-4071-ABB4-0FC249A97FF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7" name="Text Box 6942">
          <a:extLst>
            <a:ext uri="{FF2B5EF4-FFF2-40B4-BE49-F238E27FC236}">
              <a16:creationId xmlns:a16="http://schemas.microsoft.com/office/drawing/2014/main" id="{AAE07E20-98B8-425B-9280-C93D7267243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8" name="Text Box 6942">
          <a:extLst>
            <a:ext uri="{FF2B5EF4-FFF2-40B4-BE49-F238E27FC236}">
              <a16:creationId xmlns:a16="http://schemas.microsoft.com/office/drawing/2014/main" id="{BBE2CA43-87E3-4578-99FF-91697DA49A9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39" name="Text Box 6942">
          <a:extLst>
            <a:ext uri="{FF2B5EF4-FFF2-40B4-BE49-F238E27FC236}">
              <a16:creationId xmlns:a16="http://schemas.microsoft.com/office/drawing/2014/main" id="{30563F79-DD1B-4EE3-872A-FC5798AA092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0" name="Text Box 6942">
          <a:extLst>
            <a:ext uri="{FF2B5EF4-FFF2-40B4-BE49-F238E27FC236}">
              <a16:creationId xmlns:a16="http://schemas.microsoft.com/office/drawing/2014/main" id="{22F5B7BC-FD51-4CE2-BB59-782412BDC74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1" name="Text Box 6942">
          <a:extLst>
            <a:ext uri="{FF2B5EF4-FFF2-40B4-BE49-F238E27FC236}">
              <a16:creationId xmlns:a16="http://schemas.microsoft.com/office/drawing/2014/main" id="{BC0AC922-888A-4126-8EF6-255280FF8B6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2" name="Text Box 6942">
          <a:extLst>
            <a:ext uri="{FF2B5EF4-FFF2-40B4-BE49-F238E27FC236}">
              <a16:creationId xmlns:a16="http://schemas.microsoft.com/office/drawing/2014/main" id="{BD88185D-FCB0-4869-AF2C-3DA4D9654B8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3" name="Text Box 6942">
          <a:extLst>
            <a:ext uri="{FF2B5EF4-FFF2-40B4-BE49-F238E27FC236}">
              <a16:creationId xmlns:a16="http://schemas.microsoft.com/office/drawing/2014/main" id="{109584DC-E249-4CE2-A7AD-702E8CBF56D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416056</xdr:rowOff>
    </xdr:to>
    <xdr:sp macro="" textlink="">
      <xdr:nvSpPr>
        <xdr:cNvPr id="344" name="Text Box 6942">
          <a:extLst>
            <a:ext uri="{FF2B5EF4-FFF2-40B4-BE49-F238E27FC236}">
              <a16:creationId xmlns:a16="http://schemas.microsoft.com/office/drawing/2014/main" id="{57863272-AEE2-4647-8015-107A1B4ACE2F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406531</xdr:rowOff>
    </xdr:to>
    <xdr:sp macro="" textlink="">
      <xdr:nvSpPr>
        <xdr:cNvPr id="345" name="Text Box 6942">
          <a:extLst>
            <a:ext uri="{FF2B5EF4-FFF2-40B4-BE49-F238E27FC236}">
              <a16:creationId xmlns:a16="http://schemas.microsoft.com/office/drawing/2014/main" id="{1056FF21-1892-465D-874A-887AD7ABC3B5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6" name="Text Box 6942">
          <a:extLst>
            <a:ext uri="{FF2B5EF4-FFF2-40B4-BE49-F238E27FC236}">
              <a16:creationId xmlns:a16="http://schemas.microsoft.com/office/drawing/2014/main" id="{3A15A432-81F4-4806-A22C-009693E2A47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7" name="Text Box 6942">
          <a:extLst>
            <a:ext uri="{FF2B5EF4-FFF2-40B4-BE49-F238E27FC236}">
              <a16:creationId xmlns:a16="http://schemas.microsoft.com/office/drawing/2014/main" id="{5CB7643D-CA7F-4DF4-AAC5-15DC398157B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8" name="Text Box 6942">
          <a:extLst>
            <a:ext uri="{FF2B5EF4-FFF2-40B4-BE49-F238E27FC236}">
              <a16:creationId xmlns:a16="http://schemas.microsoft.com/office/drawing/2014/main" id="{28145171-01D3-48A7-86FE-4BB3BB8CB92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49" name="Text Box 6942">
          <a:extLst>
            <a:ext uri="{FF2B5EF4-FFF2-40B4-BE49-F238E27FC236}">
              <a16:creationId xmlns:a16="http://schemas.microsoft.com/office/drawing/2014/main" id="{FEDA9AC5-B041-47CE-B316-A374BB16B8F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0" name="Text Box 6942">
          <a:extLst>
            <a:ext uri="{FF2B5EF4-FFF2-40B4-BE49-F238E27FC236}">
              <a16:creationId xmlns:a16="http://schemas.microsoft.com/office/drawing/2014/main" id="{3FBBEC2F-5D54-4048-94B5-EEFD919FFB6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1" name="Text Box 6942">
          <a:extLst>
            <a:ext uri="{FF2B5EF4-FFF2-40B4-BE49-F238E27FC236}">
              <a16:creationId xmlns:a16="http://schemas.microsoft.com/office/drawing/2014/main" id="{85FADB48-2D21-4989-ADAD-7E260DA3F3D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2" name="Text Box 6942">
          <a:extLst>
            <a:ext uri="{FF2B5EF4-FFF2-40B4-BE49-F238E27FC236}">
              <a16:creationId xmlns:a16="http://schemas.microsoft.com/office/drawing/2014/main" id="{691CE126-2555-452B-903E-6555B155C1E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3" name="Text Box 6942">
          <a:extLst>
            <a:ext uri="{FF2B5EF4-FFF2-40B4-BE49-F238E27FC236}">
              <a16:creationId xmlns:a16="http://schemas.microsoft.com/office/drawing/2014/main" id="{82EB74F1-AB8F-43D2-A999-0BF12A2683B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4" name="Text Box 6942">
          <a:extLst>
            <a:ext uri="{FF2B5EF4-FFF2-40B4-BE49-F238E27FC236}">
              <a16:creationId xmlns:a16="http://schemas.microsoft.com/office/drawing/2014/main" id="{EF26A61C-F179-4BC7-8E20-52826AF2315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5" name="Text Box 6942">
          <a:extLst>
            <a:ext uri="{FF2B5EF4-FFF2-40B4-BE49-F238E27FC236}">
              <a16:creationId xmlns:a16="http://schemas.microsoft.com/office/drawing/2014/main" id="{6802FF0A-78DC-449E-8324-93C3E0B0398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416056</xdr:rowOff>
    </xdr:to>
    <xdr:sp macro="" textlink="">
      <xdr:nvSpPr>
        <xdr:cNvPr id="356" name="Text Box 6942">
          <a:extLst>
            <a:ext uri="{FF2B5EF4-FFF2-40B4-BE49-F238E27FC236}">
              <a16:creationId xmlns:a16="http://schemas.microsoft.com/office/drawing/2014/main" id="{B10ECA85-6284-43E2-807A-0BB1143FB812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16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333375</xdr:colOff>
      <xdr:row>12</xdr:row>
      <xdr:rowOff>0</xdr:rowOff>
    </xdr:from>
    <xdr:to>
      <xdr:col>2</xdr:col>
      <xdr:colOff>419100</xdr:colOff>
      <xdr:row>12</xdr:row>
      <xdr:rowOff>406531</xdr:rowOff>
    </xdr:to>
    <xdr:sp macro="" textlink="">
      <xdr:nvSpPr>
        <xdr:cNvPr id="357" name="Text Box 6942">
          <a:extLst>
            <a:ext uri="{FF2B5EF4-FFF2-40B4-BE49-F238E27FC236}">
              <a16:creationId xmlns:a16="http://schemas.microsoft.com/office/drawing/2014/main" id="{356A8B30-9CB1-4C98-9DA3-0D4CF2883EAE}"/>
            </a:ext>
          </a:extLst>
        </xdr:cNvPr>
        <xdr:cNvSpPr txBox="1">
          <a:spLocks noChangeArrowheads="1"/>
        </xdr:cNvSpPr>
      </xdr:nvSpPr>
      <xdr:spPr bwMode="auto">
        <a:xfrm>
          <a:off x="1933575" y="6926580"/>
          <a:ext cx="85725" cy="406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8" name="Text Box 6942">
          <a:extLst>
            <a:ext uri="{FF2B5EF4-FFF2-40B4-BE49-F238E27FC236}">
              <a16:creationId xmlns:a16="http://schemas.microsoft.com/office/drawing/2014/main" id="{C2CE21AD-FDB9-4688-926C-EA5BD72BE61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59" name="Text Box 6942">
          <a:extLst>
            <a:ext uri="{FF2B5EF4-FFF2-40B4-BE49-F238E27FC236}">
              <a16:creationId xmlns:a16="http://schemas.microsoft.com/office/drawing/2014/main" id="{430F9D2E-1C57-4AF0-85B0-FAC1CAD22A21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0" name="Text Box 6942">
          <a:extLst>
            <a:ext uri="{FF2B5EF4-FFF2-40B4-BE49-F238E27FC236}">
              <a16:creationId xmlns:a16="http://schemas.microsoft.com/office/drawing/2014/main" id="{ECC3D137-47CB-41A1-94C0-8E13C95795E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1" name="Text Box 6942">
          <a:extLst>
            <a:ext uri="{FF2B5EF4-FFF2-40B4-BE49-F238E27FC236}">
              <a16:creationId xmlns:a16="http://schemas.microsoft.com/office/drawing/2014/main" id="{B102A413-494D-44B3-8ADC-593614F3FD9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2" name="Text Box 6942">
          <a:extLst>
            <a:ext uri="{FF2B5EF4-FFF2-40B4-BE49-F238E27FC236}">
              <a16:creationId xmlns:a16="http://schemas.microsoft.com/office/drawing/2014/main" id="{8106561C-9CCC-4620-96C7-2F357993C64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3" name="Text Box 6942">
          <a:extLst>
            <a:ext uri="{FF2B5EF4-FFF2-40B4-BE49-F238E27FC236}">
              <a16:creationId xmlns:a16="http://schemas.microsoft.com/office/drawing/2014/main" id="{9724BF1A-620D-4CE8-BF06-9998AA7452A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4" name="Text Box 6942">
          <a:extLst>
            <a:ext uri="{FF2B5EF4-FFF2-40B4-BE49-F238E27FC236}">
              <a16:creationId xmlns:a16="http://schemas.microsoft.com/office/drawing/2014/main" id="{497E336D-6570-42E3-94B9-8572757394C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5" name="Text Box 6942">
          <a:extLst>
            <a:ext uri="{FF2B5EF4-FFF2-40B4-BE49-F238E27FC236}">
              <a16:creationId xmlns:a16="http://schemas.microsoft.com/office/drawing/2014/main" id="{224224B6-63E5-463E-9EA6-19103CE8DE9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6" name="Text Box 6942">
          <a:extLst>
            <a:ext uri="{FF2B5EF4-FFF2-40B4-BE49-F238E27FC236}">
              <a16:creationId xmlns:a16="http://schemas.microsoft.com/office/drawing/2014/main" id="{BE270091-BFFC-4CA0-BBF1-3AF49304CB8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7" name="Text Box 6942">
          <a:extLst>
            <a:ext uri="{FF2B5EF4-FFF2-40B4-BE49-F238E27FC236}">
              <a16:creationId xmlns:a16="http://schemas.microsoft.com/office/drawing/2014/main" id="{D6825027-0D3C-4CF4-BB0B-9D7FA3CAFED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8" name="Text Box 6942">
          <a:extLst>
            <a:ext uri="{FF2B5EF4-FFF2-40B4-BE49-F238E27FC236}">
              <a16:creationId xmlns:a16="http://schemas.microsoft.com/office/drawing/2014/main" id="{32B32B7B-47B4-4D5B-BE86-76CFF407CAA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69" name="Text Box 6942">
          <a:extLst>
            <a:ext uri="{FF2B5EF4-FFF2-40B4-BE49-F238E27FC236}">
              <a16:creationId xmlns:a16="http://schemas.microsoft.com/office/drawing/2014/main" id="{6383ED4F-1F97-4EAD-B5C8-B7A86B33BA1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0" name="Text Box 6942">
          <a:extLst>
            <a:ext uri="{FF2B5EF4-FFF2-40B4-BE49-F238E27FC236}">
              <a16:creationId xmlns:a16="http://schemas.microsoft.com/office/drawing/2014/main" id="{B844D5D8-131A-4545-AEAF-2B03EB27840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1" name="Text Box 6942">
          <a:extLst>
            <a:ext uri="{FF2B5EF4-FFF2-40B4-BE49-F238E27FC236}">
              <a16:creationId xmlns:a16="http://schemas.microsoft.com/office/drawing/2014/main" id="{8ABFB41A-06FB-4386-80DF-5DF7774E404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2" name="Text Box 6942">
          <a:extLst>
            <a:ext uri="{FF2B5EF4-FFF2-40B4-BE49-F238E27FC236}">
              <a16:creationId xmlns:a16="http://schemas.microsoft.com/office/drawing/2014/main" id="{C664D50D-05E0-431F-B802-78094AD3C8B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3" name="Text Box 6942">
          <a:extLst>
            <a:ext uri="{FF2B5EF4-FFF2-40B4-BE49-F238E27FC236}">
              <a16:creationId xmlns:a16="http://schemas.microsoft.com/office/drawing/2014/main" id="{561C8531-FC93-43D4-9E3C-150ABEA48642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4" name="Text Box 6942">
          <a:extLst>
            <a:ext uri="{FF2B5EF4-FFF2-40B4-BE49-F238E27FC236}">
              <a16:creationId xmlns:a16="http://schemas.microsoft.com/office/drawing/2014/main" id="{683A853A-F3B6-488E-A10B-F390D9FEE11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5" name="Text Box 6942">
          <a:extLst>
            <a:ext uri="{FF2B5EF4-FFF2-40B4-BE49-F238E27FC236}">
              <a16:creationId xmlns:a16="http://schemas.microsoft.com/office/drawing/2014/main" id="{531687FA-3F4B-4678-969B-E8349BBC428C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6" name="Text Box 6942">
          <a:extLst>
            <a:ext uri="{FF2B5EF4-FFF2-40B4-BE49-F238E27FC236}">
              <a16:creationId xmlns:a16="http://schemas.microsoft.com/office/drawing/2014/main" id="{16EE7DBE-2B7F-4B37-8C4A-EC13FBF9114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7" name="Text Box 6942">
          <a:extLst>
            <a:ext uri="{FF2B5EF4-FFF2-40B4-BE49-F238E27FC236}">
              <a16:creationId xmlns:a16="http://schemas.microsoft.com/office/drawing/2014/main" id="{1F40D1A3-9443-40F0-AA23-49B3FC8849A8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8" name="Text Box 6942">
          <a:extLst>
            <a:ext uri="{FF2B5EF4-FFF2-40B4-BE49-F238E27FC236}">
              <a16:creationId xmlns:a16="http://schemas.microsoft.com/office/drawing/2014/main" id="{BC218A8C-1A67-42E2-A61F-531F4E409EC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79" name="Text Box 6942">
          <a:extLst>
            <a:ext uri="{FF2B5EF4-FFF2-40B4-BE49-F238E27FC236}">
              <a16:creationId xmlns:a16="http://schemas.microsoft.com/office/drawing/2014/main" id="{BE73DE9B-C5ED-4467-9255-668B5685C526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0" name="Text Box 6942">
          <a:extLst>
            <a:ext uri="{FF2B5EF4-FFF2-40B4-BE49-F238E27FC236}">
              <a16:creationId xmlns:a16="http://schemas.microsoft.com/office/drawing/2014/main" id="{5F5C6FBE-873C-40C0-B6C2-0494F85CCF5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1" name="Text Box 6942">
          <a:extLst>
            <a:ext uri="{FF2B5EF4-FFF2-40B4-BE49-F238E27FC236}">
              <a16:creationId xmlns:a16="http://schemas.microsoft.com/office/drawing/2014/main" id="{D8A33BF8-EAA5-48BD-90F7-53B25178E35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2" name="Text Box 6942">
          <a:extLst>
            <a:ext uri="{FF2B5EF4-FFF2-40B4-BE49-F238E27FC236}">
              <a16:creationId xmlns:a16="http://schemas.microsoft.com/office/drawing/2014/main" id="{D1D1C8DB-FCC8-44B7-A746-C7F2EA2F400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3" name="Text Box 6942">
          <a:extLst>
            <a:ext uri="{FF2B5EF4-FFF2-40B4-BE49-F238E27FC236}">
              <a16:creationId xmlns:a16="http://schemas.microsoft.com/office/drawing/2014/main" id="{AB22F960-D718-4523-A80B-2EB1171678C5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4" name="Text Box 6942">
          <a:extLst>
            <a:ext uri="{FF2B5EF4-FFF2-40B4-BE49-F238E27FC236}">
              <a16:creationId xmlns:a16="http://schemas.microsoft.com/office/drawing/2014/main" id="{186260F7-2E7D-44DE-B924-B5125FBAD9F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5" name="Text Box 6942">
          <a:extLst>
            <a:ext uri="{FF2B5EF4-FFF2-40B4-BE49-F238E27FC236}">
              <a16:creationId xmlns:a16="http://schemas.microsoft.com/office/drawing/2014/main" id="{010544E4-3831-4A96-87F2-B202CDE20DC7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6" name="Text Box 6942">
          <a:extLst>
            <a:ext uri="{FF2B5EF4-FFF2-40B4-BE49-F238E27FC236}">
              <a16:creationId xmlns:a16="http://schemas.microsoft.com/office/drawing/2014/main" id="{3994DEA7-E08D-4A62-87BD-64B2286FCDCE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7" name="Text Box 6942">
          <a:extLst>
            <a:ext uri="{FF2B5EF4-FFF2-40B4-BE49-F238E27FC236}">
              <a16:creationId xmlns:a16="http://schemas.microsoft.com/office/drawing/2014/main" id="{E06CFEB9-0F67-4177-931F-9F7E329B22E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8" name="Text Box 6942">
          <a:extLst>
            <a:ext uri="{FF2B5EF4-FFF2-40B4-BE49-F238E27FC236}">
              <a16:creationId xmlns:a16="http://schemas.microsoft.com/office/drawing/2014/main" id="{ABBEDF26-4944-47D2-90BD-69B5E067F6CD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89" name="Text Box 6942">
          <a:extLst>
            <a:ext uri="{FF2B5EF4-FFF2-40B4-BE49-F238E27FC236}">
              <a16:creationId xmlns:a16="http://schemas.microsoft.com/office/drawing/2014/main" id="{9BA805C7-63D9-488E-AA78-D9CD893C43B3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0" name="Text Box 6942">
          <a:extLst>
            <a:ext uri="{FF2B5EF4-FFF2-40B4-BE49-F238E27FC236}">
              <a16:creationId xmlns:a16="http://schemas.microsoft.com/office/drawing/2014/main" id="{A1756618-49B8-4156-86C9-760BD67CD319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1" name="Text Box 6942">
          <a:extLst>
            <a:ext uri="{FF2B5EF4-FFF2-40B4-BE49-F238E27FC236}">
              <a16:creationId xmlns:a16="http://schemas.microsoft.com/office/drawing/2014/main" id="{9AB74296-DEA8-4FC8-9344-A5685C72324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2" name="Text Box 6942">
          <a:extLst>
            <a:ext uri="{FF2B5EF4-FFF2-40B4-BE49-F238E27FC236}">
              <a16:creationId xmlns:a16="http://schemas.microsoft.com/office/drawing/2014/main" id="{5375F136-DB08-493A-BACC-E2D161569F1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3" name="Text Box 6942">
          <a:extLst>
            <a:ext uri="{FF2B5EF4-FFF2-40B4-BE49-F238E27FC236}">
              <a16:creationId xmlns:a16="http://schemas.microsoft.com/office/drawing/2014/main" id="{32A96B39-DF7F-4F79-A786-1F4E805052A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4" name="Text Box 6942">
          <a:extLst>
            <a:ext uri="{FF2B5EF4-FFF2-40B4-BE49-F238E27FC236}">
              <a16:creationId xmlns:a16="http://schemas.microsoft.com/office/drawing/2014/main" id="{B30663F9-7E63-4141-A2BD-2E050268627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5" name="Text Box 6942">
          <a:extLst>
            <a:ext uri="{FF2B5EF4-FFF2-40B4-BE49-F238E27FC236}">
              <a16:creationId xmlns:a16="http://schemas.microsoft.com/office/drawing/2014/main" id="{5545EDA9-539D-41C9-BE97-4BA20E48E79F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6" name="Text Box 6942">
          <a:extLst>
            <a:ext uri="{FF2B5EF4-FFF2-40B4-BE49-F238E27FC236}">
              <a16:creationId xmlns:a16="http://schemas.microsoft.com/office/drawing/2014/main" id="{BAC1D42C-05D1-4CA0-A5D6-0C696F7E4CEA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7" name="Text Box 6942">
          <a:extLst>
            <a:ext uri="{FF2B5EF4-FFF2-40B4-BE49-F238E27FC236}">
              <a16:creationId xmlns:a16="http://schemas.microsoft.com/office/drawing/2014/main" id="{AC5E58F4-2DA5-4FC8-9CF0-7A513FD30970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8" name="Text Box 6942">
          <a:extLst>
            <a:ext uri="{FF2B5EF4-FFF2-40B4-BE49-F238E27FC236}">
              <a16:creationId xmlns:a16="http://schemas.microsoft.com/office/drawing/2014/main" id="{CB12C5F1-51D0-4DCD-B8B3-2BA3CE84A82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399" name="Text Box 6942">
          <a:extLst>
            <a:ext uri="{FF2B5EF4-FFF2-40B4-BE49-F238E27FC236}">
              <a16:creationId xmlns:a16="http://schemas.microsoft.com/office/drawing/2014/main" id="{1D3DFFBB-C9D1-41BF-ACEE-C724EF42FD84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12</xdr:row>
      <xdr:rowOff>300990</xdr:rowOff>
    </xdr:to>
    <xdr:sp macro="" textlink="">
      <xdr:nvSpPr>
        <xdr:cNvPr id="400" name="Text Box 6942">
          <a:extLst>
            <a:ext uri="{FF2B5EF4-FFF2-40B4-BE49-F238E27FC236}">
              <a16:creationId xmlns:a16="http://schemas.microsoft.com/office/drawing/2014/main" id="{3EBD37D9-F904-4E7D-B48A-50BE7A48055B}"/>
            </a:ext>
          </a:extLst>
        </xdr:cNvPr>
        <xdr:cNvSpPr txBox="1">
          <a:spLocks noChangeArrowheads="1"/>
        </xdr:cNvSpPr>
      </xdr:nvSpPr>
      <xdr:spPr bwMode="auto">
        <a:xfrm>
          <a:off x="1600200" y="6926580"/>
          <a:ext cx="104775" cy="300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3667125</xdr:colOff>
      <xdr:row>12</xdr:row>
      <xdr:rowOff>0</xdr:rowOff>
    </xdr:from>
    <xdr:to>
      <xdr:col>4</xdr:col>
      <xdr:colOff>99472</xdr:colOff>
      <xdr:row>12</xdr:row>
      <xdr:rowOff>647072</xdr:rowOff>
    </xdr:to>
    <xdr:sp macro="" textlink="">
      <xdr:nvSpPr>
        <xdr:cNvPr id="401" name="Text Box 6942">
          <a:extLst>
            <a:ext uri="{FF2B5EF4-FFF2-40B4-BE49-F238E27FC236}">
              <a16:creationId xmlns:a16="http://schemas.microsoft.com/office/drawing/2014/main" id="{F621943E-129F-4CDD-9060-EEB66F59618E}"/>
            </a:ext>
          </a:extLst>
        </xdr:cNvPr>
        <xdr:cNvSpPr txBox="1">
          <a:spLocks noChangeArrowheads="1"/>
        </xdr:cNvSpPr>
      </xdr:nvSpPr>
      <xdr:spPr bwMode="auto">
        <a:xfrm>
          <a:off x="13489305" y="6926580"/>
          <a:ext cx="97567" cy="647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3667125</xdr:colOff>
      <xdr:row>12</xdr:row>
      <xdr:rowOff>0</xdr:rowOff>
    </xdr:from>
    <xdr:to>
      <xdr:col>4</xdr:col>
      <xdr:colOff>99472</xdr:colOff>
      <xdr:row>12</xdr:row>
      <xdr:rowOff>647072</xdr:rowOff>
    </xdr:to>
    <xdr:sp macro="" textlink="">
      <xdr:nvSpPr>
        <xdr:cNvPr id="402" name="Text Box 6942">
          <a:extLst>
            <a:ext uri="{FF2B5EF4-FFF2-40B4-BE49-F238E27FC236}">
              <a16:creationId xmlns:a16="http://schemas.microsoft.com/office/drawing/2014/main" id="{2A203C96-F5EE-459A-91B4-5662BA3A3F71}"/>
            </a:ext>
          </a:extLst>
        </xdr:cNvPr>
        <xdr:cNvSpPr txBox="1">
          <a:spLocks noChangeArrowheads="1"/>
        </xdr:cNvSpPr>
      </xdr:nvSpPr>
      <xdr:spPr bwMode="auto">
        <a:xfrm>
          <a:off x="13489305" y="6926580"/>
          <a:ext cx="97567" cy="6470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&#3650;&#3618;&#3609;&#3629;&#3629;&#3615;&#3629;&#3634;&#3607;-re4-220960%20(2)\&#3650;&#3618;&#3609;&#3629;&#3629;&#3615;&#3629;&#3634;&#3607;-re4-220960%20(2)\Users\hp\Desktop\&#3605;&#3634;&#3619;&#3634;&#3591;&#3585;&#3634;&#3619;&#3588;&#3635;&#3609;&#3623;&#3603;%20FACTOR%20F%20(6%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 ปร.6"/>
      <sheetName val="ใบสรุปแบบ ปร.5 (ก) "/>
      <sheetName val="แบบ ปร.5 (ข)"/>
      <sheetName val="แบบ ปร.4"/>
      <sheetName val="แบบ ปร.4 (งานครุภัณฑ์)"/>
      <sheetName val="แบบ ปร.4(พ)"/>
      <sheetName val="แบบแสดงการคำนวณ ฯ(พ)ตามข้อกำหนด"/>
      <sheetName val="FactorF-Advance"/>
      <sheetName val="Sheet14"/>
      <sheetName val="Sheet15"/>
      <sheetName val="Sheet16"/>
      <sheetName val="อาคาร"/>
      <sheetName val="แบบ ปร.4 ฟฟ."/>
      <sheetName val="แบบ ปร.4 ปป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900"/>
  <sheetViews>
    <sheetView view="pageBreakPreview" topLeftCell="A21" zoomScale="80" zoomScaleNormal="80" zoomScaleSheetLayoutView="80" workbookViewId="0">
      <selection activeCell="K21" sqref="K21"/>
    </sheetView>
  </sheetViews>
  <sheetFormatPr defaultColWidth="9.5" defaultRowHeight="23.25" x14ac:dyDescent="0.5"/>
  <cols>
    <col min="1" max="1" width="18.625" style="78" customWidth="1"/>
    <col min="2" max="2" width="32.875" style="78" customWidth="1"/>
    <col min="3" max="3" width="33.625" style="78" customWidth="1"/>
    <col min="4" max="4" width="17.375" style="78" customWidth="1"/>
    <col min="5" max="5" width="21.25" style="87" customWidth="1"/>
    <col min="6" max="6" width="17.75" style="88" customWidth="1"/>
    <col min="7" max="7" width="9.5" style="78"/>
    <col min="8" max="8" width="11" style="78" bestFit="1" customWidth="1"/>
    <col min="9" max="9" width="10.5" style="78" bestFit="1" customWidth="1"/>
    <col min="10" max="10" width="12.75" style="437" bestFit="1" customWidth="1"/>
    <col min="11" max="16384" width="9.5" style="78"/>
  </cols>
  <sheetData>
    <row r="1" spans="1:10" x14ac:dyDescent="0.5">
      <c r="F1" s="265" t="s">
        <v>206</v>
      </c>
    </row>
    <row r="2" spans="1:10" x14ac:dyDescent="0.5">
      <c r="A2" s="650" t="s">
        <v>26</v>
      </c>
      <c r="B2" s="650"/>
      <c r="C2" s="650"/>
      <c r="D2" s="650"/>
      <c r="E2" s="650"/>
      <c r="F2" s="650"/>
    </row>
    <row r="3" spans="1:10" s="77" customFormat="1" x14ac:dyDescent="0.5">
      <c r="A3" s="588" t="s">
        <v>207</v>
      </c>
      <c r="B3" s="279" t="s">
        <v>282</v>
      </c>
      <c r="C3" s="279"/>
      <c r="D3" s="279"/>
      <c r="E3" s="280"/>
      <c r="F3" s="281"/>
      <c r="G3" s="282"/>
      <c r="J3" s="438"/>
    </row>
    <row r="4" spans="1:10" s="77" customFormat="1" x14ac:dyDescent="0.5">
      <c r="A4" s="588" t="s">
        <v>208</v>
      </c>
      <c r="B4" s="279" t="s">
        <v>297</v>
      </c>
      <c r="C4" s="279"/>
      <c r="D4" s="279"/>
      <c r="E4" s="279"/>
      <c r="F4" s="281"/>
      <c r="G4" s="282"/>
      <c r="J4" s="438"/>
    </row>
    <row r="5" spans="1:10" s="77" customFormat="1" x14ac:dyDescent="0.5">
      <c r="A5" s="588" t="s">
        <v>209</v>
      </c>
      <c r="B5" s="283" t="s">
        <v>250</v>
      </c>
      <c r="C5" s="283"/>
      <c r="D5" s="283"/>
      <c r="E5" s="279"/>
      <c r="F5" s="281"/>
      <c r="G5" s="282"/>
      <c r="J5" s="438"/>
    </row>
    <row r="6" spans="1:10" s="77" customFormat="1" x14ac:dyDescent="0.5">
      <c r="A6" s="588" t="s">
        <v>210</v>
      </c>
      <c r="B6" s="284"/>
      <c r="C6" s="284"/>
      <c r="D6" s="283"/>
      <c r="E6" s="279"/>
      <c r="F6" s="281"/>
      <c r="G6" s="282"/>
      <c r="J6" s="438"/>
    </row>
    <row r="7" spans="1:10" s="77" customFormat="1" x14ac:dyDescent="0.5">
      <c r="A7" s="588" t="s">
        <v>211</v>
      </c>
      <c r="B7" s="283" t="s">
        <v>212</v>
      </c>
      <c r="C7" s="283"/>
      <c r="D7" s="283"/>
      <c r="E7" s="279"/>
      <c r="F7" s="281"/>
      <c r="G7" s="282"/>
      <c r="J7" s="438"/>
    </row>
    <row r="8" spans="1:10" s="77" customFormat="1" x14ac:dyDescent="0.5">
      <c r="A8" s="593" t="s">
        <v>213</v>
      </c>
      <c r="B8" s="643" t="s">
        <v>299</v>
      </c>
      <c r="C8" s="292"/>
      <c r="D8" s="292"/>
      <c r="E8" s="293"/>
      <c r="F8" s="294" t="s">
        <v>27</v>
      </c>
      <c r="J8" s="438"/>
    </row>
    <row r="9" spans="1:10" x14ac:dyDescent="0.5">
      <c r="A9" s="651" t="s">
        <v>1</v>
      </c>
      <c r="B9" s="651" t="s">
        <v>28</v>
      </c>
      <c r="C9" s="651"/>
      <c r="D9" s="651"/>
      <c r="E9" s="651" t="s">
        <v>24</v>
      </c>
      <c r="F9" s="653" t="s">
        <v>5</v>
      </c>
    </row>
    <row r="10" spans="1:10" ht="24" thickBot="1" x14ac:dyDescent="0.55000000000000004">
      <c r="A10" s="652"/>
      <c r="B10" s="652"/>
      <c r="C10" s="652"/>
      <c r="D10" s="652"/>
      <c r="E10" s="652"/>
      <c r="F10" s="652"/>
    </row>
    <row r="11" spans="1:10" ht="24" thickTop="1" x14ac:dyDescent="0.5">
      <c r="A11" s="291"/>
      <c r="B11" s="295" t="str">
        <f>B3</f>
        <v>โครงการปรับพื้นที่คณะแพทยศาสตร์วชิรพยาบาล มหาวิทยาลัยนวมินทราธิราช เขตบางบอน</v>
      </c>
      <c r="C11" s="296"/>
      <c r="D11" s="297"/>
      <c r="E11" s="291"/>
      <c r="F11" s="298"/>
    </row>
    <row r="12" spans="1:10" s="77" customFormat="1" x14ac:dyDescent="0.5">
      <c r="A12" s="439">
        <v>1</v>
      </c>
      <c r="B12" s="440" t="s">
        <v>120</v>
      </c>
      <c r="C12" s="285"/>
      <c r="D12" s="266"/>
      <c r="E12" s="267">
        <f>'ปร5(ก)'!E22</f>
        <v>0</v>
      </c>
      <c r="F12" s="268"/>
      <c r="J12" s="438"/>
    </row>
    <row r="13" spans="1:10" s="77" customFormat="1" x14ac:dyDescent="0.5">
      <c r="A13" s="441">
        <v>2</v>
      </c>
      <c r="B13" s="440" t="s">
        <v>214</v>
      </c>
      <c r="C13" s="285"/>
      <c r="D13" s="266"/>
      <c r="E13" s="80">
        <v>0</v>
      </c>
      <c r="F13" s="269"/>
      <c r="I13" s="558"/>
      <c r="J13" s="559"/>
    </row>
    <row r="14" spans="1:10" s="77" customFormat="1" x14ac:dyDescent="0.5">
      <c r="A14" s="441">
        <v>3</v>
      </c>
      <c r="B14" s="442" t="s">
        <v>215</v>
      </c>
      <c r="C14" s="285"/>
      <c r="D14" s="266"/>
      <c r="E14" s="80">
        <f>ปร.4พ!F19</f>
        <v>0</v>
      </c>
      <c r="F14" s="269"/>
      <c r="J14" s="438"/>
    </row>
    <row r="15" spans="1:10" x14ac:dyDescent="0.5">
      <c r="A15" s="89"/>
      <c r="B15" s="270"/>
      <c r="C15" s="286"/>
      <c r="D15" s="271"/>
      <c r="E15" s="80"/>
      <c r="F15" s="272"/>
    </row>
    <row r="16" spans="1:10" x14ac:dyDescent="0.5">
      <c r="A16" s="89"/>
      <c r="B16" s="270"/>
      <c r="C16" s="286"/>
      <c r="D16" s="271"/>
      <c r="E16" s="80"/>
      <c r="F16" s="272"/>
    </row>
    <row r="17" spans="1:10" x14ac:dyDescent="0.5">
      <c r="A17" s="89"/>
      <c r="B17" s="510" t="s">
        <v>29</v>
      </c>
      <c r="C17" s="511"/>
      <c r="D17" s="512"/>
      <c r="E17" s="80">
        <f>SUM(E12:E14)</f>
        <v>0</v>
      </c>
      <c r="F17" s="272"/>
    </row>
    <row r="18" spans="1:10" s="77" customFormat="1" x14ac:dyDescent="0.5">
      <c r="A18" s="90"/>
      <c r="B18" s="645"/>
      <c r="C18" s="646"/>
      <c r="D18" s="647"/>
      <c r="E18" s="273"/>
      <c r="F18" s="269"/>
      <c r="H18" s="274"/>
      <c r="J18" s="438"/>
    </row>
    <row r="19" spans="1:10" x14ac:dyDescent="0.5">
      <c r="A19" s="648" t="s">
        <v>30</v>
      </c>
      <c r="B19" s="645" t="s">
        <v>31</v>
      </c>
      <c r="C19" s="646"/>
      <c r="D19" s="647"/>
      <c r="E19" s="644">
        <f>ROUNDDOWN(E17,-3)</f>
        <v>0</v>
      </c>
      <c r="F19" s="269"/>
      <c r="H19" s="290"/>
      <c r="I19" s="275"/>
    </row>
    <row r="20" spans="1:10" ht="24" thickBot="1" x14ac:dyDescent="0.55000000000000004">
      <c r="A20" s="649"/>
      <c r="B20" s="276" t="s">
        <v>32</v>
      </c>
      <c r="C20" s="654" t="str">
        <f>"("&amp;BAHTTEXT(E19)&amp;")"</f>
        <v>(ศูนย์บาทถ้วน)</v>
      </c>
      <c r="D20" s="655"/>
      <c r="E20" s="655"/>
      <c r="F20" s="656"/>
    </row>
    <row r="21" spans="1:10" s="77" customFormat="1" ht="24" thickTop="1" x14ac:dyDescent="0.5">
      <c r="B21" s="277"/>
      <c r="C21" s="277"/>
      <c r="D21" s="277"/>
      <c r="E21" s="277"/>
      <c r="F21" s="277"/>
      <c r="H21" s="436"/>
      <c r="J21" s="438"/>
    </row>
    <row r="22" spans="1:10" x14ac:dyDescent="0.5">
      <c r="B22" s="278"/>
      <c r="C22" s="278"/>
      <c r="D22" s="287"/>
      <c r="E22" s="287"/>
      <c r="F22" s="275"/>
    </row>
    <row r="23" spans="1:10" x14ac:dyDescent="0.5">
      <c r="B23" s="480"/>
      <c r="D23" s="288"/>
      <c r="E23" s="413"/>
      <c r="F23" s="413"/>
    </row>
    <row r="24" spans="1:10" x14ac:dyDescent="0.5">
      <c r="B24" s="480"/>
      <c r="D24" s="480"/>
      <c r="E24" s="509"/>
      <c r="F24" s="413"/>
    </row>
    <row r="25" spans="1:10" x14ac:dyDescent="0.5">
      <c r="B25" s="480"/>
      <c r="D25" s="480"/>
      <c r="E25" s="290"/>
      <c r="F25" s="78"/>
    </row>
    <row r="26" spans="1:10" x14ac:dyDescent="0.5">
      <c r="B26" s="480"/>
      <c r="D26" s="480"/>
      <c r="E26" s="290"/>
      <c r="F26" s="78"/>
    </row>
    <row r="27" spans="1:10" x14ac:dyDescent="0.5">
      <c r="E27" s="78"/>
      <c r="F27" s="78"/>
    </row>
    <row r="28" spans="1:10" x14ac:dyDescent="0.5">
      <c r="E28" s="78"/>
      <c r="F28" s="78"/>
    </row>
    <row r="29" spans="1:10" x14ac:dyDescent="0.5">
      <c r="E29" s="78"/>
      <c r="F29" s="78"/>
    </row>
    <row r="30" spans="1:10" x14ac:dyDescent="0.5">
      <c r="E30" s="78"/>
      <c r="F30" s="78"/>
    </row>
    <row r="31" spans="1:10" x14ac:dyDescent="0.5">
      <c r="E31" s="78"/>
      <c r="F31" s="78"/>
    </row>
    <row r="32" spans="1:10" x14ac:dyDescent="0.5">
      <c r="E32" s="78"/>
      <c r="F32" s="78"/>
    </row>
    <row r="33" spans="10:10" s="78" customFormat="1" x14ac:dyDescent="0.5">
      <c r="J33" s="437"/>
    </row>
    <row r="34" spans="10:10" s="78" customFormat="1" x14ac:dyDescent="0.5">
      <c r="J34" s="437"/>
    </row>
    <row r="35" spans="10:10" s="78" customFormat="1" x14ac:dyDescent="0.5">
      <c r="J35" s="437"/>
    </row>
    <row r="36" spans="10:10" s="78" customFormat="1" x14ac:dyDescent="0.5">
      <c r="J36" s="437"/>
    </row>
    <row r="37" spans="10:10" s="78" customFormat="1" x14ac:dyDescent="0.5">
      <c r="J37" s="437"/>
    </row>
    <row r="38" spans="10:10" s="78" customFormat="1" x14ac:dyDescent="0.5">
      <c r="J38" s="437"/>
    </row>
    <row r="39" spans="10:10" s="78" customFormat="1" x14ac:dyDescent="0.5">
      <c r="J39" s="437"/>
    </row>
    <row r="40" spans="10:10" s="78" customFormat="1" x14ac:dyDescent="0.5">
      <c r="J40" s="437"/>
    </row>
    <row r="41" spans="10:10" s="78" customFormat="1" x14ac:dyDescent="0.5">
      <c r="J41" s="437"/>
    </row>
    <row r="42" spans="10:10" s="78" customFormat="1" x14ac:dyDescent="0.5">
      <c r="J42" s="437"/>
    </row>
    <row r="43" spans="10:10" s="78" customFormat="1" x14ac:dyDescent="0.5">
      <c r="J43" s="437"/>
    </row>
    <row r="44" spans="10:10" s="78" customFormat="1" x14ac:dyDescent="0.5">
      <c r="J44" s="437"/>
    </row>
    <row r="45" spans="10:10" s="78" customFormat="1" x14ac:dyDescent="0.5">
      <c r="J45" s="437"/>
    </row>
    <row r="46" spans="10:10" s="78" customFormat="1" x14ac:dyDescent="0.5">
      <c r="J46" s="437"/>
    </row>
    <row r="47" spans="10:10" s="78" customFormat="1" x14ac:dyDescent="0.5">
      <c r="J47" s="437"/>
    </row>
    <row r="48" spans="10:10" s="78" customFormat="1" x14ac:dyDescent="0.5">
      <c r="J48" s="437"/>
    </row>
    <row r="49" spans="10:10" s="78" customFormat="1" x14ac:dyDescent="0.5">
      <c r="J49" s="437"/>
    </row>
    <row r="50" spans="10:10" s="78" customFormat="1" x14ac:dyDescent="0.5">
      <c r="J50" s="437"/>
    </row>
    <row r="51" spans="10:10" s="78" customFormat="1" x14ac:dyDescent="0.5">
      <c r="J51" s="437"/>
    </row>
    <row r="52" spans="10:10" s="78" customFormat="1" x14ac:dyDescent="0.5">
      <c r="J52" s="437"/>
    </row>
    <row r="53" spans="10:10" s="78" customFormat="1" x14ac:dyDescent="0.5">
      <c r="J53" s="437"/>
    </row>
    <row r="54" spans="10:10" s="78" customFormat="1" x14ac:dyDescent="0.5">
      <c r="J54" s="437"/>
    </row>
    <row r="55" spans="10:10" s="78" customFormat="1" x14ac:dyDescent="0.5">
      <c r="J55" s="437"/>
    </row>
    <row r="56" spans="10:10" s="78" customFormat="1" x14ac:dyDescent="0.5">
      <c r="J56" s="437"/>
    </row>
    <row r="57" spans="10:10" s="78" customFormat="1" x14ac:dyDescent="0.5">
      <c r="J57" s="437"/>
    </row>
    <row r="58" spans="10:10" s="78" customFormat="1" x14ac:dyDescent="0.5">
      <c r="J58" s="437"/>
    </row>
    <row r="59" spans="10:10" s="78" customFormat="1" x14ac:dyDescent="0.5">
      <c r="J59" s="437"/>
    </row>
    <row r="60" spans="10:10" s="78" customFormat="1" x14ac:dyDescent="0.5">
      <c r="J60" s="437"/>
    </row>
    <row r="61" spans="10:10" s="78" customFormat="1" x14ac:dyDescent="0.5">
      <c r="J61" s="437"/>
    </row>
    <row r="62" spans="10:10" s="78" customFormat="1" x14ac:dyDescent="0.5">
      <c r="J62" s="437"/>
    </row>
    <row r="63" spans="10:10" s="78" customFormat="1" x14ac:dyDescent="0.5">
      <c r="J63" s="437"/>
    </row>
    <row r="64" spans="10:10" s="78" customFormat="1" x14ac:dyDescent="0.5">
      <c r="J64" s="437"/>
    </row>
    <row r="65" spans="10:10" s="78" customFormat="1" x14ac:dyDescent="0.5">
      <c r="J65" s="437"/>
    </row>
    <row r="66" spans="10:10" s="78" customFormat="1" x14ac:dyDescent="0.5">
      <c r="J66" s="437"/>
    </row>
    <row r="67" spans="10:10" s="78" customFormat="1" x14ac:dyDescent="0.5">
      <c r="J67" s="437"/>
    </row>
    <row r="68" spans="10:10" s="78" customFormat="1" x14ac:dyDescent="0.5">
      <c r="J68" s="437"/>
    </row>
    <row r="69" spans="10:10" s="78" customFormat="1" x14ac:dyDescent="0.5">
      <c r="J69" s="437"/>
    </row>
    <row r="70" spans="10:10" s="78" customFormat="1" x14ac:dyDescent="0.5">
      <c r="J70" s="437"/>
    </row>
    <row r="71" spans="10:10" s="78" customFormat="1" x14ac:dyDescent="0.5">
      <c r="J71" s="437"/>
    </row>
    <row r="72" spans="10:10" s="78" customFormat="1" x14ac:dyDescent="0.5">
      <c r="J72" s="437"/>
    </row>
    <row r="73" spans="10:10" s="78" customFormat="1" x14ac:dyDescent="0.5">
      <c r="J73" s="437"/>
    </row>
    <row r="74" spans="10:10" s="78" customFormat="1" x14ac:dyDescent="0.5">
      <c r="J74" s="437"/>
    </row>
    <row r="75" spans="10:10" s="78" customFormat="1" x14ac:dyDescent="0.5">
      <c r="J75" s="437"/>
    </row>
    <row r="76" spans="10:10" s="78" customFormat="1" x14ac:dyDescent="0.5">
      <c r="J76" s="437"/>
    </row>
    <row r="77" spans="10:10" s="78" customFormat="1" x14ac:dyDescent="0.5">
      <c r="J77" s="437"/>
    </row>
    <row r="78" spans="10:10" s="78" customFormat="1" x14ac:dyDescent="0.5">
      <c r="J78" s="437"/>
    </row>
    <row r="79" spans="10:10" s="78" customFormat="1" x14ac:dyDescent="0.5">
      <c r="J79" s="437"/>
    </row>
    <row r="80" spans="10:10" s="78" customFormat="1" x14ac:dyDescent="0.5">
      <c r="J80" s="437"/>
    </row>
    <row r="81" spans="10:10" s="78" customFormat="1" x14ac:dyDescent="0.5">
      <c r="J81" s="437"/>
    </row>
    <row r="82" spans="10:10" s="78" customFormat="1" x14ac:dyDescent="0.5">
      <c r="J82" s="437"/>
    </row>
    <row r="83" spans="10:10" s="78" customFormat="1" x14ac:dyDescent="0.5">
      <c r="J83" s="437"/>
    </row>
    <row r="84" spans="10:10" s="78" customFormat="1" x14ac:dyDescent="0.5">
      <c r="J84" s="437"/>
    </row>
    <row r="85" spans="10:10" s="78" customFormat="1" x14ac:dyDescent="0.5">
      <c r="J85" s="437"/>
    </row>
    <row r="86" spans="10:10" s="78" customFormat="1" x14ac:dyDescent="0.5">
      <c r="J86" s="437"/>
    </row>
    <row r="87" spans="10:10" s="78" customFormat="1" x14ac:dyDescent="0.5">
      <c r="J87" s="437"/>
    </row>
    <row r="88" spans="10:10" s="78" customFormat="1" x14ac:dyDescent="0.5">
      <c r="J88" s="437"/>
    </row>
    <row r="89" spans="10:10" s="78" customFormat="1" x14ac:dyDescent="0.5">
      <c r="J89" s="437"/>
    </row>
    <row r="90" spans="10:10" s="78" customFormat="1" x14ac:dyDescent="0.5">
      <c r="J90" s="437"/>
    </row>
    <row r="91" spans="10:10" s="78" customFormat="1" x14ac:dyDescent="0.5">
      <c r="J91" s="437"/>
    </row>
    <row r="92" spans="10:10" s="78" customFormat="1" x14ac:dyDescent="0.5">
      <c r="J92" s="437"/>
    </row>
    <row r="93" spans="10:10" s="78" customFormat="1" x14ac:dyDescent="0.5">
      <c r="J93" s="437"/>
    </row>
    <row r="94" spans="10:10" s="78" customFormat="1" x14ac:dyDescent="0.5">
      <c r="J94" s="437"/>
    </row>
    <row r="95" spans="10:10" s="78" customFormat="1" x14ac:dyDescent="0.5">
      <c r="J95" s="437"/>
    </row>
    <row r="96" spans="10:10" s="78" customFormat="1" x14ac:dyDescent="0.5">
      <c r="J96" s="437"/>
    </row>
    <row r="97" spans="10:10" s="78" customFormat="1" x14ac:dyDescent="0.5">
      <c r="J97" s="437"/>
    </row>
    <row r="98" spans="10:10" s="78" customFormat="1" x14ac:dyDescent="0.5">
      <c r="J98" s="437"/>
    </row>
    <row r="99" spans="10:10" s="78" customFormat="1" x14ac:dyDescent="0.5">
      <c r="J99" s="437"/>
    </row>
    <row r="100" spans="10:10" s="78" customFormat="1" x14ac:dyDescent="0.5">
      <c r="J100" s="437"/>
    </row>
    <row r="101" spans="10:10" s="78" customFormat="1" x14ac:dyDescent="0.5">
      <c r="J101" s="437"/>
    </row>
    <row r="102" spans="10:10" s="78" customFormat="1" x14ac:dyDescent="0.5">
      <c r="J102" s="437"/>
    </row>
    <row r="103" spans="10:10" s="78" customFormat="1" x14ac:dyDescent="0.5">
      <c r="J103" s="437"/>
    </row>
    <row r="104" spans="10:10" s="78" customFormat="1" x14ac:dyDescent="0.5">
      <c r="J104" s="437"/>
    </row>
    <row r="105" spans="10:10" s="78" customFormat="1" x14ac:dyDescent="0.5">
      <c r="J105" s="437"/>
    </row>
    <row r="106" spans="10:10" s="78" customFormat="1" x14ac:dyDescent="0.5">
      <c r="J106" s="437"/>
    </row>
    <row r="107" spans="10:10" s="78" customFormat="1" x14ac:dyDescent="0.5">
      <c r="J107" s="437"/>
    </row>
    <row r="108" spans="10:10" s="78" customFormat="1" x14ac:dyDescent="0.5">
      <c r="J108" s="437"/>
    </row>
    <row r="109" spans="10:10" s="78" customFormat="1" x14ac:dyDescent="0.5">
      <c r="J109" s="437"/>
    </row>
    <row r="110" spans="10:10" s="78" customFormat="1" x14ac:dyDescent="0.5">
      <c r="J110" s="437"/>
    </row>
    <row r="111" spans="10:10" s="78" customFormat="1" x14ac:dyDescent="0.5">
      <c r="J111" s="437"/>
    </row>
    <row r="112" spans="10:10" s="78" customFormat="1" x14ac:dyDescent="0.5">
      <c r="J112" s="437"/>
    </row>
    <row r="113" spans="10:10" s="78" customFormat="1" x14ac:dyDescent="0.5">
      <c r="J113" s="437"/>
    </row>
    <row r="114" spans="10:10" s="78" customFormat="1" x14ac:dyDescent="0.5">
      <c r="J114" s="437"/>
    </row>
    <row r="115" spans="10:10" s="78" customFormat="1" x14ac:dyDescent="0.5">
      <c r="J115" s="437"/>
    </row>
    <row r="116" spans="10:10" s="78" customFormat="1" x14ac:dyDescent="0.5">
      <c r="J116" s="437"/>
    </row>
    <row r="117" spans="10:10" s="78" customFormat="1" x14ac:dyDescent="0.5">
      <c r="J117" s="437"/>
    </row>
    <row r="118" spans="10:10" s="78" customFormat="1" x14ac:dyDescent="0.5">
      <c r="J118" s="437"/>
    </row>
    <row r="119" spans="10:10" s="78" customFormat="1" x14ac:dyDescent="0.5">
      <c r="J119" s="437"/>
    </row>
    <row r="120" spans="10:10" s="78" customFormat="1" x14ac:dyDescent="0.5">
      <c r="J120" s="437"/>
    </row>
    <row r="121" spans="10:10" s="78" customFormat="1" x14ac:dyDescent="0.5">
      <c r="J121" s="437"/>
    </row>
    <row r="122" spans="10:10" s="78" customFormat="1" x14ac:dyDescent="0.5">
      <c r="J122" s="437"/>
    </row>
    <row r="123" spans="10:10" s="78" customFormat="1" x14ac:dyDescent="0.5">
      <c r="J123" s="437"/>
    </row>
    <row r="124" spans="10:10" s="78" customFormat="1" x14ac:dyDescent="0.5">
      <c r="J124" s="437"/>
    </row>
    <row r="125" spans="10:10" s="78" customFormat="1" x14ac:dyDescent="0.5">
      <c r="J125" s="437"/>
    </row>
    <row r="126" spans="10:10" s="78" customFormat="1" x14ac:dyDescent="0.5">
      <c r="J126" s="437"/>
    </row>
    <row r="127" spans="10:10" s="78" customFormat="1" x14ac:dyDescent="0.5">
      <c r="J127" s="437"/>
    </row>
    <row r="128" spans="10:10" s="78" customFormat="1" x14ac:dyDescent="0.5">
      <c r="J128" s="437"/>
    </row>
    <row r="129" spans="10:10" s="78" customFormat="1" x14ac:dyDescent="0.5">
      <c r="J129" s="437"/>
    </row>
    <row r="130" spans="10:10" s="78" customFormat="1" x14ac:dyDescent="0.5">
      <c r="J130" s="437"/>
    </row>
    <row r="131" spans="10:10" s="78" customFormat="1" x14ac:dyDescent="0.5">
      <c r="J131" s="437"/>
    </row>
    <row r="132" spans="10:10" s="78" customFormat="1" x14ac:dyDescent="0.5">
      <c r="J132" s="437"/>
    </row>
    <row r="133" spans="10:10" s="78" customFormat="1" x14ac:dyDescent="0.5">
      <c r="J133" s="437"/>
    </row>
    <row r="134" spans="10:10" s="78" customFormat="1" x14ac:dyDescent="0.5">
      <c r="J134" s="437"/>
    </row>
    <row r="135" spans="10:10" s="78" customFormat="1" x14ac:dyDescent="0.5">
      <c r="J135" s="437"/>
    </row>
    <row r="136" spans="10:10" s="78" customFormat="1" x14ac:dyDescent="0.5">
      <c r="J136" s="437"/>
    </row>
    <row r="137" spans="10:10" s="78" customFormat="1" x14ac:dyDescent="0.5">
      <c r="J137" s="437"/>
    </row>
    <row r="138" spans="10:10" s="78" customFormat="1" x14ac:dyDescent="0.5">
      <c r="J138" s="437"/>
    </row>
    <row r="139" spans="10:10" s="78" customFormat="1" x14ac:dyDescent="0.5">
      <c r="J139" s="437"/>
    </row>
    <row r="140" spans="10:10" s="78" customFormat="1" x14ac:dyDescent="0.5">
      <c r="J140" s="437"/>
    </row>
    <row r="141" spans="10:10" s="78" customFormat="1" x14ac:dyDescent="0.5">
      <c r="J141" s="437"/>
    </row>
    <row r="142" spans="10:10" s="78" customFormat="1" x14ac:dyDescent="0.5">
      <c r="J142" s="437"/>
    </row>
    <row r="143" spans="10:10" s="78" customFormat="1" x14ac:dyDescent="0.5">
      <c r="J143" s="437"/>
    </row>
    <row r="144" spans="10:10" s="78" customFormat="1" x14ac:dyDescent="0.5">
      <c r="J144" s="437"/>
    </row>
    <row r="145" spans="10:10" s="78" customFormat="1" x14ac:dyDescent="0.5">
      <c r="J145" s="437"/>
    </row>
    <row r="146" spans="10:10" s="78" customFormat="1" x14ac:dyDescent="0.5">
      <c r="J146" s="437"/>
    </row>
    <row r="147" spans="10:10" s="78" customFormat="1" x14ac:dyDescent="0.5">
      <c r="J147" s="437"/>
    </row>
    <row r="148" spans="10:10" s="78" customFormat="1" x14ac:dyDescent="0.5">
      <c r="J148" s="437"/>
    </row>
    <row r="149" spans="10:10" s="78" customFormat="1" x14ac:dyDescent="0.5">
      <c r="J149" s="437"/>
    </row>
    <row r="150" spans="10:10" s="78" customFormat="1" x14ac:dyDescent="0.5">
      <c r="J150" s="437"/>
    </row>
    <row r="151" spans="10:10" s="78" customFormat="1" x14ac:dyDescent="0.5">
      <c r="J151" s="437"/>
    </row>
    <row r="152" spans="10:10" s="78" customFormat="1" x14ac:dyDescent="0.5">
      <c r="J152" s="437"/>
    </row>
    <row r="153" spans="10:10" s="78" customFormat="1" x14ac:dyDescent="0.5">
      <c r="J153" s="437"/>
    </row>
    <row r="154" spans="10:10" s="78" customFormat="1" x14ac:dyDescent="0.5">
      <c r="J154" s="437"/>
    </row>
    <row r="155" spans="10:10" s="78" customFormat="1" x14ac:dyDescent="0.5">
      <c r="J155" s="437"/>
    </row>
    <row r="156" spans="10:10" s="78" customFormat="1" x14ac:dyDescent="0.5">
      <c r="J156" s="437"/>
    </row>
    <row r="157" spans="10:10" s="78" customFormat="1" x14ac:dyDescent="0.5">
      <c r="J157" s="437"/>
    </row>
    <row r="158" spans="10:10" s="78" customFormat="1" x14ac:dyDescent="0.5">
      <c r="J158" s="437"/>
    </row>
    <row r="159" spans="10:10" s="78" customFormat="1" x14ac:dyDescent="0.5">
      <c r="J159" s="437"/>
    </row>
    <row r="160" spans="10:10" s="78" customFormat="1" x14ac:dyDescent="0.5">
      <c r="J160" s="437"/>
    </row>
    <row r="161" spans="10:10" s="78" customFormat="1" x14ac:dyDescent="0.5">
      <c r="J161" s="437"/>
    </row>
    <row r="162" spans="10:10" s="78" customFormat="1" x14ac:dyDescent="0.5">
      <c r="J162" s="437"/>
    </row>
    <row r="163" spans="10:10" s="78" customFormat="1" x14ac:dyDescent="0.5">
      <c r="J163" s="437"/>
    </row>
    <row r="164" spans="10:10" s="78" customFormat="1" x14ac:dyDescent="0.5">
      <c r="J164" s="437"/>
    </row>
    <row r="165" spans="10:10" s="78" customFormat="1" x14ac:dyDescent="0.5">
      <c r="J165" s="437"/>
    </row>
    <row r="166" spans="10:10" s="78" customFormat="1" x14ac:dyDescent="0.5">
      <c r="J166" s="437"/>
    </row>
    <row r="167" spans="10:10" s="78" customFormat="1" x14ac:dyDescent="0.5">
      <c r="J167" s="437"/>
    </row>
    <row r="168" spans="10:10" s="78" customFormat="1" x14ac:dyDescent="0.5">
      <c r="J168" s="437"/>
    </row>
    <row r="169" spans="10:10" s="78" customFormat="1" x14ac:dyDescent="0.5">
      <c r="J169" s="437"/>
    </row>
    <row r="170" spans="10:10" s="78" customFormat="1" x14ac:dyDescent="0.5">
      <c r="J170" s="437"/>
    </row>
    <row r="171" spans="10:10" s="78" customFormat="1" x14ac:dyDescent="0.5">
      <c r="J171" s="437"/>
    </row>
    <row r="172" spans="10:10" s="78" customFormat="1" x14ac:dyDescent="0.5">
      <c r="J172" s="437"/>
    </row>
    <row r="173" spans="10:10" s="78" customFormat="1" x14ac:dyDescent="0.5">
      <c r="J173" s="437"/>
    </row>
    <row r="174" spans="10:10" s="78" customFormat="1" x14ac:dyDescent="0.5">
      <c r="J174" s="437"/>
    </row>
    <row r="175" spans="10:10" s="78" customFormat="1" x14ac:dyDescent="0.5">
      <c r="J175" s="437"/>
    </row>
    <row r="176" spans="10:10" s="78" customFormat="1" x14ac:dyDescent="0.5">
      <c r="J176" s="437"/>
    </row>
    <row r="177" spans="10:10" s="78" customFormat="1" x14ac:dyDescent="0.5">
      <c r="J177" s="437"/>
    </row>
    <row r="178" spans="10:10" s="78" customFormat="1" x14ac:dyDescent="0.5">
      <c r="J178" s="437"/>
    </row>
    <row r="179" spans="10:10" s="78" customFormat="1" x14ac:dyDescent="0.5">
      <c r="J179" s="437"/>
    </row>
    <row r="180" spans="10:10" s="78" customFormat="1" x14ac:dyDescent="0.5">
      <c r="J180" s="437"/>
    </row>
    <row r="181" spans="10:10" s="78" customFormat="1" x14ac:dyDescent="0.5">
      <c r="J181" s="437"/>
    </row>
    <row r="182" spans="10:10" s="78" customFormat="1" x14ac:dyDescent="0.5">
      <c r="J182" s="437"/>
    </row>
    <row r="183" spans="10:10" s="78" customFormat="1" x14ac:dyDescent="0.5">
      <c r="J183" s="437"/>
    </row>
    <row r="184" spans="10:10" s="78" customFormat="1" x14ac:dyDescent="0.5">
      <c r="J184" s="437"/>
    </row>
    <row r="185" spans="10:10" s="78" customFormat="1" x14ac:dyDescent="0.5">
      <c r="J185" s="437"/>
    </row>
    <row r="186" spans="10:10" s="78" customFormat="1" x14ac:dyDescent="0.5">
      <c r="J186" s="437"/>
    </row>
    <row r="187" spans="10:10" s="78" customFormat="1" x14ac:dyDescent="0.5">
      <c r="J187" s="437"/>
    </row>
    <row r="188" spans="10:10" s="78" customFormat="1" x14ac:dyDescent="0.5">
      <c r="J188" s="437"/>
    </row>
    <row r="189" spans="10:10" s="78" customFormat="1" x14ac:dyDescent="0.5">
      <c r="J189" s="437"/>
    </row>
    <row r="190" spans="10:10" s="78" customFormat="1" x14ac:dyDescent="0.5">
      <c r="J190" s="437"/>
    </row>
    <row r="191" spans="10:10" s="78" customFormat="1" x14ac:dyDescent="0.5">
      <c r="J191" s="437"/>
    </row>
    <row r="192" spans="10:10" s="78" customFormat="1" x14ac:dyDescent="0.5">
      <c r="J192" s="437"/>
    </row>
    <row r="193" spans="10:10" s="78" customFormat="1" x14ac:dyDescent="0.5">
      <c r="J193" s="437"/>
    </row>
    <row r="194" spans="10:10" s="78" customFormat="1" x14ac:dyDescent="0.5">
      <c r="J194" s="437"/>
    </row>
    <row r="195" spans="10:10" s="78" customFormat="1" x14ac:dyDescent="0.5">
      <c r="J195" s="437"/>
    </row>
    <row r="196" spans="10:10" s="78" customFormat="1" x14ac:dyDescent="0.5">
      <c r="J196" s="437"/>
    </row>
    <row r="197" spans="10:10" s="78" customFormat="1" x14ac:dyDescent="0.5">
      <c r="J197" s="437"/>
    </row>
    <row r="198" spans="10:10" s="78" customFormat="1" x14ac:dyDescent="0.5">
      <c r="J198" s="437"/>
    </row>
    <row r="199" spans="10:10" s="78" customFormat="1" x14ac:dyDescent="0.5">
      <c r="J199" s="437"/>
    </row>
    <row r="200" spans="10:10" s="78" customFormat="1" x14ac:dyDescent="0.5">
      <c r="J200" s="437"/>
    </row>
    <row r="201" spans="10:10" s="78" customFormat="1" x14ac:dyDescent="0.5">
      <c r="J201" s="437"/>
    </row>
    <row r="202" spans="10:10" s="78" customFormat="1" x14ac:dyDescent="0.5">
      <c r="J202" s="437"/>
    </row>
    <row r="203" spans="10:10" s="78" customFormat="1" x14ac:dyDescent="0.5">
      <c r="J203" s="437"/>
    </row>
    <row r="204" spans="10:10" s="78" customFormat="1" x14ac:dyDescent="0.5">
      <c r="J204" s="437"/>
    </row>
    <row r="205" spans="10:10" s="78" customFormat="1" x14ac:dyDescent="0.5">
      <c r="J205" s="437"/>
    </row>
    <row r="206" spans="10:10" s="78" customFormat="1" x14ac:dyDescent="0.5">
      <c r="J206" s="437"/>
    </row>
    <row r="207" spans="10:10" s="78" customFormat="1" x14ac:dyDescent="0.5">
      <c r="J207" s="437"/>
    </row>
    <row r="208" spans="10:10" s="78" customFormat="1" x14ac:dyDescent="0.5">
      <c r="J208" s="437"/>
    </row>
    <row r="209" spans="10:10" s="78" customFormat="1" x14ac:dyDescent="0.5">
      <c r="J209" s="437"/>
    </row>
    <row r="210" spans="10:10" s="78" customFormat="1" x14ac:dyDescent="0.5">
      <c r="J210" s="437"/>
    </row>
    <row r="211" spans="10:10" s="78" customFormat="1" x14ac:dyDescent="0.5">
      <c r="J211" s="437"/>
    </row>
    <row r="212" spans="10:10" s="78" customFormat="1" x14ac:dyDescent="0.5">
      <c r="J212" s="437"/>
    </row>
    <row r="213" spans="10:10" s="78" customFormat="1" x14ac:dyDescent="0.5">
      <c r="J213" s="437"/>
    </row>
    <row r="214" spans="10:10" s="78" customFormat="1" x14ac:dyDescent="0.5">
      <c r="J214" s="437"/>
    </row>
    <row r="215" spans="10:10" s="78" customFormat="1" x14ac:dyDescent="0.5">
      <c r="J215" s="437"/>
    </row>
    <row r="216" spans="10:10" s="78" customFormat="1" x14ac:dyDescent="0.5">
      <c r="J216" s="437"/>
    </row>
    <row r="217" spans="10:10" s="78" customFormat="1" x14ac:dyDescent="0.5">
      <c r="J217" s="437"/>
    </row>
    <row r="218" spans="10:10" s="78" customFormat="1" x14ac:dyDescent="0.5">
      <c r="J218" s="437"/>
    </row>
    <row r="219" spans="10:10" s="78" customFormat="1" x14ac:dyDescent="0.5">
      <c r="J219" s="437"/>
    </row>
    <row r="220" spans="10:10" s="78" customFormat="1" x14ac:dyDescent="0.5">
      <c r="J220" s="437"/>
    </row>
    <row r="221" spans="10:10" s="78" customFormat="1" x14ac:dyDescent="0.5">
      <c r="J221" s="437"/>
    </row>
    <row r="222" spans="10:10" s="78" customFormat="1" x14ac:dyDescent="0.5">
      <c r="J222" s="437"/>
    </row>
    <row r="223" spans="10:10" s="78" customFormat="1" x14ac:dyDescent="0.5">
      <c r="J223" s="437"/>
    </row>
    <row r="224" spans="10:10" s="78" customFormat="1" x14ac:dyDescent="0.5">
      <c r="J224" s="437"/>
    </row>
    <row r="225" spans="10:10" s="78" customFormat="1" x14ac:dyDescent="0.5">
      <c r="J225" s="437"/>
    </row>
    <row r="226" spans="10:10" s="78" customFormat="1" x14ac:dyDescent="0.5">
      <c r="J226" s="437"/>
    </row>
    <row r="227" spans="10:10" s="78" customFormat="1" x14ac:dyDescent="0.5">
      <c r="J227" s="437"/>
    </row>
    <row r="228" spans="10:10" s="78" customFormat="1" x14ac:dyDescent="0.5">
      <c r="J228" s="437"/>
    </row>
    <row r="229" spans="10:10" s="78" customFormat="1" x14ac:dyDescent="0.5">
      <c r="J229" s="437"/>
    </row>
    <row r="230" spans="10:10" s="78" customFormat="1" x14ac:dyDescent="0.5">
      <c r="J230" s="437"/>
    </row>
    <row r="231" spans="10:10" s="78" customFormat="1" x14ac:dyDescent="0.5">
      <c r="J231" s="437"/>
    </row>
    <row r="232" spans="10:10" s="78" customFormat="1" x14ac:dyDescent="0.5">
      <c r="J232" s="437"/>
    </row>
    <row r="233" spans="10:10" s="78" customFormat="1" x14ac:dyDescent="0.5">
      <c r="J233" s="437"/>
    </row>
    <row r="234" spans="10:10" s="78" customFormat="1" x14ac:dyDescent="0.5">
      <c r="J234" s="437"/>
    </row>
    <row r="235" spans="10:10" s="78" customFormat="1" x14ac:dyDescent="0.5">
      <c r="J235" s="437"/>
    </row>
    <row r="236" spans="10:10" s="78" customFormat="1" x14ac:dyDescent="0.5">
      <c r="J236" s="437"/>
    </row>
    <row r="237" spans="10:10" s="78" customFormat="1" x14ac:dyDescent="0.5">
      <c r="J237" s="437"/>
    </row>
    <row r="238" spans="10:10" s="78" customFormat="1" x14ac:dyDescent="0.5">
      <c r="J238" s="437"/>
    </row>
    <row r="239" spans="10:10" s="78" customFormat="1" x14ac:dyDescent="0.5">
      <c r="J239" s="437"/>
    </row>
    <row r="240" spans="10:10" s="78" customFormat="1" x14ac:dyDescent="0.5">
      <c r="J240" s="437"/>
    </row>
    <row r="241" spans="10:10" s="78" customFormat="1" x14ac:dyDescent="0.5">
      <c r="J241" s="437"/>
    </row>
    <row r="242" spans="10:10" s="78" customFormat="1" x14ac:dyDescent="0.5">
      <c r="J242" s="437"/>
    </row>
    <row r="243" spans="10:10" s="78" customFormat="1" x14ac:dyDescent="0.5">
      <c r="J243" s="437"/>
    </row>
    <row r="244" spans="10:10" s="78" customFormat="1" x14ac:dyDescent="0.5">
      <c r="J244" s="437"/>
    </row>
    <row r="245" spans="10:10" s="78" customFormat="1" x14ac:dyDescent="0.5">
      <c r="J245" s="437"/>
    </row>
    <row r="246" spans="10:10" s="78" customFormat="1" x14ac:dyDescent="0.5">
      <c r="J246" s="437"/>
    </row>
    <row r="247" spans="10:10" s="78" customFormat="1" x14ac:dyDescent="0.5">
      <c r="J247" s="437"/>
    </row>
    <row r="248" spans="10:10" s="78" customFormat="1" x14ac:dyDescent="0.5">
      <c r="J248" s="437"/>
    </row>
    <row r="249" spans="10:10" s="78" customFormat="1" x14ac:dyDescent="0.5">
      <c r="J249" s="437"/>
    </row>
    <row r="250" spans="10:10" s="78" customFormat="1" x14ac:dyDescent="0.5">
      <c r="J250" s="437"/>
    </row>
    <row r="251" spans="10:10" s="78" customFormat="1" x14ac:dyDescent="0.5">
      <c r="J251" s="437"/>
    </row>
    <row r="252" spans="10:10" s="78" customFormat="1" x14ac:dyDescent="0.5">
      <c r="J252" s="437"/>
    </row>
    <row r="253" spans="10:10" s="78" customFormat="1" x14ac:dyDescent="0.5">
      <c r="J253" s="437"/>
    </row>
    <row r="254" spans="10:10" s="78" customFormat="1" x14ac:dyDescent="0.5">
      <c r="J254" s="437"/>
    </row>
    <row r="255" spans="10:10" s="78" customFormat="1" x14ac:dyDescent="0.5">
      <c r="J255" s="437"/>
    </row>
    <row r="256" spans="10:10" s="78" customFormat="1" x14ac:dyDescent="0.5">
      <c r="J256" s="437"/>
    </row>
    <row r="257" spans="10:10" s="78" customFormat="1" x14ac:dyDescent="0.5">
      <c r="J257" s="437"/>
    </row>
    <row r="258" spans="10:10" s="78" customFormat="1" x14ac:dyDescent="0.5">
      <c r="J258" s="437"/>
    </row>
    <row r="259" spans="10:10" s="78" customFormat="1" x14ac:dyDescent="0.5">
      <c r="J259" s="437"/>
    </row>
    <row r="260" spans="10:10" s="78" customFormat="1" x14ac:dyDescent="0.5">
      <c r="J260" s="437"/>
    </row>
    <row r="261" spans="10:10" s="78" customFormat="1" x14ac:dyDescent="0.5">
      <c r="J261" s="437"/>
    </row>
    <row r="262" spans="10:10" s="78" customFormat="1" x14ac:dyDescent="0.5">
      <c r="J262" s="437"/>
    </row>
    <row r="263" spans="10:10" s="78" customFormat="1" x14ac:dyDescent="0.5">
      <c r="J263" s="437"/>
    </row>
    <row r="264" spans="10:10" s="78" customFormat="1" x14ac:dyDescent="0.5">
      <c r="J264" s="437"/>
    </row>
    <row r="265" spans="10:10" s="78" customFormat="1" x14ac:dyDescent="0.5">
      <c r="J265" s="437"/>
    </row>
    <row r="266" spans="10:10" s="78" customFormat="1" x14ac:dyDescent="0.5">
      <c r="J266" s="437"/>
    </row>
    <row r="267" spans="10:10" s="78" customFormat="1" x14ac:dyDescent="0.5">
      <c r="J267" s="437"/>
    </row>
    <row r="268" spans="10:10" s="78" customFormat="1" x14ac:dyDescent="0.5">
      <c r="J268" s="437"/>
    </row>
    <row r="269" spans="10:10" s="78" customFormat="1" x14ac:dyDescent="0.5">
      <c r="J269" s="437"/>
    </row>
    <row r="270" spans="10:10" s="78" customFormat="1" x14ac:dyDescent="0.5">
      <c r="J270" s="437"/>
    </row>
    <row r="271" spans="10:10" s="78" customFormat="1" x14ac:dyDescent="0.5">
      <c r="J271" s="437"/>
    </row>
    <row r="272" spans="10:10" s="78" customFormat="1" x14ac:dyDescent="0.5">
      <c r="J272" s="437"/>
    </row>
    <row r="273" spans="10:10" s="78" customFormat="1" x14ac:dyDescent="0.5">
      <c r="J273" s="437"/>
    </row>
    <row r="274" spans="10:10" s="78" customFormat="1" x14ac:dyDescent="0.5">
      <c r="J274" s="437"/>
    </row>
    <row r="275" spans="10:10" s="78" customFormat="1" x14ac:dyDescent="0.5">
      <c r="J275" s="437"/>
    </row>
    <row r="276" spans="10:10" s="78" customFormat="1" x14ac:dyDescent="0.5">
      <c r="J276" s="437"/>
    </row>
    <row r="277" spans="10:10" s="78" customFormat="1" x14ac:dyDescent="0.5">
      <c r="J277" s="437"/>
    </row>
    <row r="278" spans="10:10" s="78" customFormat="1" x14ac:dyDescent="0.5">
      <c r="J278" s="437"/>
    </row>
    <row r="279" spans="10:10" s="78" customFormat="1" x14ac:dyDescent="0.5">
      <c r="J279" s="437"/>
    </row>
    <row r="280" spans="10:10" s="78" customFormat="1" x14ac:dyDescent="0.5">
      <c r="J280" s="437"/>
    </row>
    <row r="281" spans="10:10" s="78" customFormat="1" x14ac:dyDescent="0.5">
      <c r="J281" s="437"/>
    </row>
    <row r="282" spans="10:10" s="78" customFormat="1" x14ac:dyDescent="0.5">
      <c r="J282" s="437"/>
    </row>
    <row r="283" spans="10:10" s="78" customFormat="1" x14ac:dyDescent="0.5">
      <c r="J283" s="437"/>
    </row>
    <row r="284" spans="10:10" s="78" customFormat="1" x14ac:dyDescent="0.5">
      <c r="J284" s="437"/>
    </row>
    <row r="285" spans="10:10" s="78" customFormat="1" x14ac:dyDescent="0.5">
      <c r="J285" s="437"/>
    </row>
    <row r="286" spans="10:10" s="78" customFormat="1" x14ac:dyDescent="0.5">
      <c r="J286" s="437"/>
    </row>
    <row r="287" spans="10:10" s="78" customFormat="1" x14ac:dyDescent="0.5">
      <c r="J287" s="437"/>
    </row>
    <row r="288" spans="10:10" s="78" customFormat="1" x14ac:dyDescent="0.5">
      <c r="J288" s="437"/>
    </row>
    <row r="289" spans="10:10" s="78" customFormat="1" x14ac:dyDescent="0.5">
      <c r="J289" s="437"/>
    </row>
    <row r="290" spans="10:10" s="78" customFormat="1" x14ac:dyDescent="0.5">
      <c r="J290" s="437"/>
    </row>
    <row r="291" spans="10:10" s="78" customFormat="1" x14ac:dyDescent="0.5">
      <c r="J291" s="437"/>
    </row>
    <row r="292" spans="10:10" s="78" customFormat="1" x14ac:dyDescent="0.5">
      <c r="J292" s="437"/>
    </row>
    <row r="293" spans="10:10" s="78" customFormat="1" x14ac:dyDescent="0.5">
      <c r="J293" s="437"/>
    </row>
    <row r="294" spans="10:10" s="78" customFormat="1" x14ac:dyDescent="0.5">
      <c r="J294" s="437"/>
    </row>
    <row r="295" spans="10:10" s="78" customFormat="1" x14ac:dyDescent="0.5">
      <c r="J295" s="437"/>
    </row>
    <row r="296" spans="10:10" s="78" customFormat="1" x14ac:dyDescent="0.5">
      <c r="J296" s="437"/>
    </row>
    <row r="297" spans="10:10" s="78" customFormat="1" x14ac:dyDescent="0.5">
      <c r="J297" s="437"/>
    </row>
    <row r="298" spans="10:10" s="78" customFormat="1" x14ac:dyDescent="0.5">
      <c r="J298" s="437"/>
    </row>
    <row r="299" spans="10:10" s="78" customFormat="1" x14ac:dyDescent="0.5">
      <c r="J299" s="437"/>
    </row>
    <row r="300" spans="10:10" s="78" customFormat="1" x14ac:dyDescent="0.5">
      <c r="J300" s="437"/>
    </row>
    <row r="301" spans="10:10" s="78" customFormat="1" x14ac:dyDescent="0.5">
      <c r="J301" s="437"/>
    </row>
    <row r="302" spans="10:10" s="78" customFormat="1" x14ac:dyDescent="0.5">
      <c r="J302" s="437"/>
    </row>
    <row r="303" spans="10:10" s="78" customFormat="1" x14ac:dyDescent="0.5">
      <c r="J303" s="437"/>
    </row>
    <row r="304" spans="10:10" s="78" customFormat="1" x14ac:dyDescent="0.5">
      <c r="J304" s="437"/>
    </row>
    <row r="305" spans="10:10" s="78" customFormat="1" x14ac:dyDescent="0.5">
      <c r="J305" s="437"/>
    </row>
    <row r="306" spans="10:10" s="78" customFormat="1" x14ac:dyDescent="0.5">
      <c r="J306" s="437"/>
    </row>
    <row r="307" spans="10:10" s="78" customFormat="1" x14ac:dyDescent="0.5">
      <c r="J307" s="437"/>
    </row>
    <row r="308" spans="10:10" s="78" customFormat="1" x14ac:dyDescent="0.5">
      <c r="J308" s="437"/>
    </row>
    <row r="309" spans="10:10" s="78" customFormat="1" x14ac:dyDescent="0.5">
      <c r="J309" s="437"/>
    </row>
    <row r="310" spans="10:10" s="78" customFormat="1" x14ac:dyDescent="0.5">
      <c r="J310" s="437"/>
    </row>
    <row r="311" spans="10:10" s="78" customFormat="1" x14ac:dyDescent="0.5">
      <c r="J311" s="437"/>
    </row>
    <row r="312" spans="10:10" s="78" customFormat="1" x14ac:dyDescent="0.5">
      <c r="J312" s="437"/>
    </row>
    <row r="313" spans="10:10" s="78" customFormat="1" x14ac:dyDescent="0.5">
      <c r="J313" s="437"/>
    </row>
    <row r="314" spans="10:10" s="78" customFormat="1" x14ac:dyDescent="0.5">
      <c r="J314" s="437"/>
    </row>
    <row r="315" spans="10:10" s="78" customFormat="1" x14ac:dyDescent="0.5">
      <c r="J315" s="437"/>
    </row>
    <row r="316" spans="10:10" s="78" customFormat="1" x14ac:dyDescent="0.5">
      <c r="J316" s="437"/>
    </row>
    <row r="317" spans="10:10" s="78" customFormat="1" x14ac:dyDescent="0.5">
      <c r="J317" s="437"/>
    </row>
    <row r="318" spans="10:10" s="78" customFormat="1" x14ac:dyDescent="0.5">
      <c r="J318" s="437"/>
    </row>
    <row r="319" spans="10:10" s="78" customFormat="1" x14ac:dyDescent="0.5">
      <c r="J319" s="437"/>
    </row>
    <row r="320" spans="10:10" s="78" customFormat="1" x14ac:dyDescent="0.5">
      <c r="J320" s="437"/>
    </row>
    <row r="321" spans="10:10" s="78" customFormat="1" x14ac:dyDescent="0.5">
      <c r="J321" s="437"/>
    </row>
    <row r="322" spans="10:10" s="78" customFormat="1" x14ac:dyDescent="0.5">
      <c r="J322" s="437"/>
    </row>
    <row r="323" spans="10:10" s="78" customFormat="1" x14ac:dyDescent="0.5">
      <c r="J323" s="437"/>
    </row>
    <row r="324" spans="10:10" s="78" customFormat="1" x14ac:dyDescent="0.5">
      <c r="J324" s="437"/>
    </row>
    <row r="325" spans="10:10" s="78" customFormat="1" x14ac:dyDescent="0.5">
      <c r="J325" s="437"/>
    </row>
    <row r="326" spans="10:10" s="78" customFormat="1" x14ac:dyDescent="0.5">
      <c r="J326" s="437"/>
    </row>
    <row r="327" spans="10:10" s="78" customFormat="1" x14ac:dyDescent="0.5">
      <c r="J327" s="437"/>
    </row>
    <row r="328" spans="10:10" s="78" customFormat="1" x14ac:dyDescent="0.5">
      <c r="J328" s="437"/>
    </row>
    <row r="329" spans="10:10" s="78" customFormat="1" x14ac:dyDescent="0.5">
      <c r="J329" s="437"/>
    </row>
    <row r="330" spans="10:10" s="78" customFormat="1" x14ac:dyDescent="0.5">
      <c r="J330" s="437"/>
    </row>
    <row r="331" spans="10:10" s="78" customFormat="1" x14ac:dyDescent="0.5">
      <c r="J331" s="437"/>
    </row>
    <row r="332" spans="10:10" s="78" customFormat="1" x14ac:dyDescent="0.5">
      <c r="J332" s="437"/>
    </row>
    <row r="333" spans="10:10" s="78" customFormat="1" x14ac:dyDescent="0.5">
      <c r="J333" s="437"/>
    </row>
    <row r="334" spans="10:10" s="78" customFormat="1" x14ac:dyDescent="0.5">
      <c r="J334" s="437"/>
    </row>
    <row r="335" spans="10:10" s="78" customFormat="1" x14ac:dyDescent="0.5">
      <c r="J335" s="437"/>
    </row>
    <row r="336" spans="10:10" s="78" customFormat="1" x14ac:dyDescent="0.5">
      <c r="J336" s="437"/>
    </row>
    <row r="337" spans="10:10" s="78" customFormat="1" x14ac:dyDescent="0.5">
      <c r="J337" s="437"/>
    </row>
    <row r="338" spans="10:10" s="78" customFormat="1" x14ac:dyDescent="0.5">
      <c r="J338" s="437"/>
    </row>
    <row r="339" spans="10:10" s="78" customFormat="1" x14ac:dyDescent="0.5">
      <c r="J339" s="437"/>
    </row>
    <row r="340" spans="10:10" s="78" customFormat="1" x14ac:dyDescent="0.5">
      <c r="J340" s="437"/>
    </row>
    <row r="341" spans="10:10" s="78" customFormat="1" x14ac:dyDescent="0.5">
      <c r="J341" s="437"/>
    </row>
    <row r="342" spans="10:10" s="78" customFormat="1" x14ac:dyDescent="0.5">
      <c r="J342" s="437"/>
    </row>
    <row r="343" spans="10:10" s="78" customFormat="1" x14ac:dyDescent="0.5">
      <c r="J343" s="437"/>
    </row>
    <row r="344" spans="10:10" s="78" customFormat="1" x14ac:dyDescent="0.5">
      <c r="J344" s="437"/>
    </row>
    <row r="345" spans="10:10" s="78" customFormat="1" x14ac:dyDescent="0.5">
      <c r="J345" s="437"/>
    </row>
    <row r="346" spans="10:10" s="78" customFormat="1" x14ac:dyDescent="0.5">
      <c r="J346" s="437"/>
    </row>
    <row r="347" spans="10:10" s="78" customFormat="1" x14ac:dyDescent="0.5">
      <c r="J347" s="437"/>
    </row>
    <row r="348" spans="10:10" s="78" customFormat="1" x14ac:dyDescent="0.5">
      <c r="J348" s="437"/>
    </row>
    <row r="349" spans="10:10" s="78" customFormat="1" x14ac:dyDescent="0.5">
      <c r="J349" s="437"/>
    </row>
    <row r="350" spans="10:10" s="78" customFormat="1" x14ac:dyDescent="0.5">
      <c r="J350" s="437"/>
    </row>
    <row r="351" spans="10:10" s="78" customFormat="1" x14ac:dyDescent="0.5">
      <c r="J351" s="437"/>
    </row>
    <row r="352" spans="10:10" s="78" customFormat="1" x14ac:dyDescent="0.5">
      <c r="J352" s="437"/>
    </row>
    <row r="353" spans="10:10" s="78" customFormat="1" x14ac:dyDescent="0.5">
      <c r="J353" s="437"/>
    </row>
    <row r="354" spans="10:10" s="78" customFormat="1" x14ac:dyDescent="0.5">
      <c r="J354" s="437"/>
    </row>
    <row r="355" spans="10:10" s="78" customFormat="1" x14ac:dyDescent="0.5">
      <c r="J355" s="437"/>
    </row>
    <row r="356" spans="10:10" s="78" customFormat="1" x14ac:dyDescent="0.5">
      <c r="J356" s="437"/>
    </row>
    <row r="357" spans="10:10" s="78" customFormat="1" x14ac:dyDescent="0.5">
      <c r="J357" s="437"/>
    </row>
    <row r="358" spans="10:10" s="78" customFormat="1" x14ac:dyDescent="0.5">
      <c r="J358" s="437"/>
    </row>
    <row r="359" spans="10:10" s="78" customFormat="1" x14ac:dyDescent="0.5">
      <c r="J359" s="437"/>
    </row>
    <row r="360" spans="10:10" s="78" customFormat="1" x14ac:dyDescent="0.5">
      <c r="J360" s="437"/>
    </row>
    <row r="361" spans="10:10" s="78" customFormat="1" x14ac:dyDescent="0.5">
      <c r="J361" s="437"/>
    </row>
    <row r="362" spans="10:10" s="78" customFormat="1" x14ac:dyDescent="0.5">
      <c r="J362" s="437"/>
    </row>
    <row r="363" spans="10:10" s="78" customFormat="1" x14ac:dyDescent="0.5">
      <c r="J363" s="437"/>
    </row>
    <row r="364" spans="10:10" s="78" customFormat="1" x14ac:dyDescent="0.5">
      <c r="J364" s="437"/>
    </row>
    <row r="365" spans="10:10" s="78" customFormat="1" x14ac:dyDescent="0.5">
      <c r="J365" s="437"/>
    </row>
    <row r="366" spans="10:10" s="78" customFormat="1" x14ac:dyDescent="0.5">
      <c r="J366" s="437"/>
    </row>
    <row r="367" spans="10:10" s="78" customFormat="1" x14ac:dyDescent="0.5">
      <c r="J367" s="437"/>
    </row>
    <row r="368" spans="10:10" s="78" customFormat="1" x14ac:dyDescent="0.5">
      <c r="J368" s="437"/>
    </row>
    <row r="369" spans="10:10" s="78" customFormat="1" x14ac:dyDescent="0.5">
      <c r="J369" s="437"/>
    </row>
    <row r="370" spans="10:10" s="78" customFormat="1" x14ac:dyDescent="0.5">
      <c r="J370" s="437"/>
    </row>
    <row r="371" spans="10:10" s="78" customFormat="1" x14ac:dyDescent="0.5">
      <c r="J371" s="437"/>
    </row>
    <row r="372" spans="10:10" s="78" customFormat="1" x14ac:dyDescent="0.5">
      <c r="J372" s="437"/>
    </row>
    <row r="373" spans="10:10" s="78" customFormat="1" x14ac:dyDescent="0.5">
      <c r="J373" s="437"/>
    </row>
    <row r="374" spans="10:10" s="78" customFormat="1" x14ac:dyDescent="0.5">
      <c r="J374" s="437"/>
    </row>
    <row r="375" spans="10:10" s="78" customFormat="1" x14ac:dyDescent="0.5">
      <c r="J375" s="437"/>
    </row>
    <row r="376" spans="10:10" s="78" customFormat="1" x14ac:dyDescent="0.5">
      <c r="J376" s="437"/>
    </row>
    <row r="377" spans="10:10" s="78" customFormat="1" x14ac:dyDescent="0.5">
      <c r="J377" s="437"/>
    </row>
    <row r="378" spans="10:10" s="78" customFormat="1" x14ac:dyDescent="0.5">
      <c r="J378" s="437"/>
    </row>
    <row r="379" spans="10:10" s="78" customFormat="1" x14ac:dyDescent="0.5">
      <c r="J379" s="437"/>
    </row>
    <row r="380" spans="10:10" s="78" customFormat="1" x14ac:dyDescent="0.5">
      <c r="J380" s="437"/>
    </row>
    <row r="381" spans="10:10" s="78" customFormat="1" x14ac:dyDescent="0.5">
      <c r="J381" s="437"/>
    </row>
    <row r="382" spans="10:10" s="78" customFormat="1" x14ac:dyDescent="0.5">
      <c r="J382" s="437"/>
    </row>
    <row r="383" spans="10:10" s="78" customFormat="1" x14ac:dyDescent="0.5">
      <c r="J383" s="437"/>
    </row>
    <row r="384" spans="10:10" s="78" customFormat="1" x14ac:dyDescent="0.5">
      <c r="J384" s="437"/>
    </row>
    <row r="385" spans="10:10" s="78" customFormat="1" x14ac:dyDescent="0.5">
      <c r="J385" s="437"/>
    </row>
    <row r="386" spans="10:10" s="78" customFormat="1" x14ac:dyDescent="0.5">
      <c r="J386" s="437"/>
    </row>
    <row r="387" spans="10:10" s="78" customFormat="1" x14ac:dyDescent="0.5">
      <c r="J387" s="437"/>
    </row>
    <row r="388" spans="10:10" s="78" customFormat="1" x14ac:dyDescent="0.5">
      <c r="J388" s="437"/>
    </row>
    <row r="389" spans="10:10" s="78" customFormat="1" x14ac:dyDescent="0.5">
      <c r="J389" s="437"/>
    </row>
    <row r="390" spans="10:10" s="78" customFormat="1" x14ac:dyDescent="0.5">
      <c r="J390" s="437"/>
    </row>
    <row r="391" spans="10:10" s="78" customFormat="1" x14ac:dyDescent="0.5">
      <c r="J391" s="437"/>
    </row>
    <row r="392" spans="10:10" s="78" customFormat="1" x14ac:dyDescent="0.5">
      <c r="J392" s="437"/>
    </row>
    <row r="393" spans="10:10" s="78" customFormat="1" x14ac:dyDescent="0.5">
      <c r="J393" s="437"/>
    </row>
    <row r="394" spans="10:10" s="78" customFormat="1" x14ac:dyDescent="0.5">
      <c r="J394" s="437"/>
    </row>
    <row r="395" spans="10:10" s="78" customFormat="1" x14ac:dyDescent="0.5">
      <c r="J395" s="437"/>
    </row>
    <row r="396" spans="10:10" s="78" customFormat="1" x14ac:dyDescent="0.5">
      <c r="J396" s="437"/>
    </row>
    <row r="397" spans="10:10" s="78" customFormat="1" x14ac:dyDescent="0.5">
      <c r="J397" s="437"/>
    </row>
    <row r="398" spans="10:10" s="78" customFormat="1" x14ac:dyDescent="0.5">
      <c r="J398" s="437"/>
    </row>
    <row r="399" spans="10:10" s="78" customFormat="1" x14ac:dyDescent="0.5">
      <c r="J399" s="437"/>
    </row>
    <row r="400" spans="10:10" s="78" customFormat="1" x14ac:dyDescent="0.5">
      <c r="J400" s="437"/>
    </row>
    <row r="401" spans="10:10" s="78" customFormat="1" x14ac:dyDescent="0.5">
      <c r="J401" s="437"/>
    </row>
    <row r="402" spans="10:10" s="78" customFormat="1" x14ac:dyDescent="0.5">
      <c r="J402" s="437"/>
    </row>
    <row r="403" spans="10:10" s="78" customFormat="1" x14ac:dyDescent="0.5">
      <c r="J403" s="437"/>
    </row>
    <row r="404" spans="10:10" s="78" customFormat="1" x14ac:dyDescent="0.5">
      <c r="J404" s="437"/>
    </row>
    <row r="405" spans="10:10" s="78" customFormat="1" x14ac:dyDescent="0.5">
      <c r="J405" s="437"/>
    </row>
    <row r="406" spans="10:10" s="78" customFormat="1" x14ac:dyDescent="0.5">
      <c r="J406" s="437"/>
    </row>
    <row r="407" spans="10:10" s="78" customFormat="1" x14ac:dyDescent="0.5">
      <c r="J407" s="437"/>
    </row>
    <row r="408" spans="10:10" s="78" customFormat="1" x14ac:dyDescent="0.5">
      <c r="J408" s="437"/>
    </row>
    <row r="409" spans="10:10" s="78" customFormat="1" x14ac:dyDescent="0.5">
      <c r="J409" s="437"/>
    </row>
    <row r="410" spans="10:10" s="78" customFormat="1" x14ac:dyDescent="0.5">
      <c r="J410" s="437"/>
    </row>
    <row r="411" spans="10:10" s="78" customFormat="1" x14ac:dyDescent="0.5">
      <c r="J411" s="437"/>
    </row>
    <row r="412" spans="10:10" s="78" customFormat="1" x14ac:dyDescent="0.5">
      <c r="J412" s="437"/>
    </row>
    <row r="413" spans="10:10" s="78" customFormat="1" x14ac:dyDescent="0.5">
      <c r="J413" s="437"/>
    </row>
    <row r="414" spans="10:10" s="78" customFormat="1" x14ac:dyDescent="0.5">
      <c r="J414" s="437"/>
    </row>
    <row r="415" spans="10:10" s="78" customFormat="1" x14ac:dyDescent="0.5">
      <c r="J415" s="437"/>
    </row>
    <row r="416" spans="10:10" s="78" customFormat="1" x14ac:dyDescent="0.5">
      <c r="J416" s="437"/>
    </row>
    <row r="417" spans="10:10" s="78" customFormat="1" x14ac:dyDescent="0.5">
      <c r="J417" s="437"/>
    </row>
    <row r="418" spans="10:10" s="78" customFormat="1" x14ac:dyDescent="0.5">
      <c r="J418" s="437"/>
    </row>
    <row r="419" spans="10:10" s="78" customFormat="1" x14ac:dyDescent="0.5">
      <c r="J419" s="437"/>
    </row>
    <row r="420" spans="10:10" s="78" customFormat="1" x14ac:dyDescent="0.5">
      <c r="J420" s="437"/>
    </row>
    <row r="421" spans="10:10" s="78" customFormat="1" x14ac:dyDescent="0.5">
      <c r="J421" s="437"/>
    </row>
    <row r="422" spans="10:10" s="78" customFormat="1" x14ac:dyDescent="0.5">
      <c r="J422" s="437"/>
    </row>
    <row r="423" spans="10:10" s="78" customFormat="1" x14ac:dyDescent="0.5">
      <c r="J423" s="437"/>
    </row>
    <row r="424" spans="10:10" s="78" customFormat="1" x14ac:dyDescent="0.5">
      <c r="J424" s="437"/>
    </row>
    <row r="425" spans="10:10" s="78" customFormat="1" x14ac:dyDescent="0.5">
      <c r="J425" s="437"/>
    </row>
    <row r="426" spans="10:10" s="78" customFormat="1" x14ac:dyDescent="0.5">
      <c r="J426" s="437"/>
    </row>
    <row r="427" spans="10:10" s="78" customFormat="1" x14ac:dyDescent="0.5">
      <c r="J427" s="437"/>
    </row>
    <row r="428" spans="10:10" s="78" customFormat="1" x14ac:dyDescent="0.5">
      <c r="J428" s="437"/>
    </row>
    <row r="429" spans="10:10" s="78" customFormat="1" x14ac:dyDescent="0.5">
      <c r="J429" s="437"/>
    </row>
    <row r="430" spans="10:10" s="78" customFormat="1" x14ac:dyDescent="0.5">
      <c r="J430" s="437"/>
    </row>
    <row r="431" spans="10:10" s="78" customFormat="1" x14ac:dyDescent="0.5">
      <c r="J431" s="437"/>
    </row>
    <row r="432" spans="10:10" s="78" customFormat="1" x14ac:dyDescent="0.5">
      <c r="J432" s="437"/>
    </row>
    <row r="433" spans="10:10" s="78" customFormat="1" x14ac:dyDescent="0.5">
      <c r="J433" s="437"/>
    </row>
    <row r="434" spans="10:10" s="78" customFormat="1" x14ac:dyDescent="0.5">
      <c r="J434" s="437"/>
    </row>
    <row r="435" spans="10:10" s="78" customFormat="1" x14ac:dyDescent="0.5">
      <c r="J435" s="437"/>
    </row>
    <row r="436" spans="10:10" s="78" customFormat="1" x14ac:dyDescent="0.5">
      <c r="J436" s="437"/>
    </row>
    <row r="437" spans="10:10" s="78" customFormat="1" x14ac:dyDescent="0.5">
      <c r="J437" s="437"/>
    </row>
    <row r="438" spans="10:10" s="78" customFormat="1" x14ac:dyDescent="0.5">
      <c r="J438" s="437"/>
    </row>
    <row r="439" spans="10:10" s="78" customFormat="1" x14ac:dyDescent="0.5">
      <c r="J439" s="437"/>
    </row>
    <row r="440" spans="10:10" s="78" customFormat="1" x14ac:dyDescent="0.5">
      <c r="J440" s="437"/>
    </row>
    <row r="441" spans="10:10" s="78" customFormat="1" x14ac:dyDescent="0.5">
      <c r="J441" s="437"/>
    </row>
    <row r="442" spans="10:10" s="78" customFormat="1" x14ac:dyDescent="0.5">
      <c r="J442" s="437"/>
    </row>
    <row r="443" spans="10:10" s="78" customFormat="1" x14ac:dyDescent="0.5">
      <c r="J443" s="437"/>
    </row>
    <row r="444" spans="10:10" s="78" customFormat="1" x14ac:dyDescent="0.5">
      <c r="J444" s="437"/>
    </row>
    <row r="445" spans="10:10" s="78" customFormat="1" x14ac:dyDescent="0.5">
      <c r="J445" s="437"/>
    </row>
    <row r="446" spans="10:10" s="78" customFormat="1" x14ac:dyDescent="0.5">
      <c r="J446" s="437"/>
    </row>
    <row r="447" spans="10:10" s="78" customFormat="1" x14ac:dyDescent="0.5">
      <c r="J447" s="437"/>
    </row>
    <row r="448" spans="10:10" s="78" customFormat="1" x14ac:dyDescent="0.5">
      <c r="J448" s="437"/>
    </row>
    <row r="449" spans="10:10" s="78" customFormat="1" x14ac:dyDescent="0.5">
      <c r="J449" s="437"/>
    </row>
    <row r="450" spans="10:10" s="78" customFormat="1" x14ac:dyDescent="0.5">
      <c r="J450" s="437"/>
    </row>
    <row r="451" spans="10:10" s="78" customFormat="1" x14ac:dyDescent="0.5">
      <c r="J451" s="437"/>
    </row>
    <row r="452" spans="10:10" s="78" customFormat="1" x14ac:dyDescent="0.5">
      <c r="J452" s="437"/>
    </row>
    <row r="453" spans="10:10" s="78" customFormat="1" x14ac:dyDescent="0.5">
      <c r="J453" s="437"/>
    </row>
    <row r="454" spans="10:10" s="78" customFormat="1" x14ac:dyDescent="0.5">
      <c r="J454" s="437"/>
    </row>
    <row r="455" spans="10:10" s="78" customFormat="1" x14ac:dyDescent="0.5">
      <c r="J455" s="437"/>
    </row>
    <row r="456" spans="10:10" s="78" customFormat="1" x14ac:dyDescent="0.5">
      <c r="J456" s="437"/>
    </row>
    <row r="457" spans="10:10" s="78" customFormat="1" x14ac:dyDescent="0.5">
      <c r="J457" s="437"/>
    </row>
    <row r="458" spans="10:10" s="78" customFormat="1" x14ac:dyDescent="0.5">
      <c r="J458" s="437"/>
    </row>
    <row r="459" spans="10:10" s="78" customFormat="1" x14ac:dyDescent="0.5">
      <c r="J459" s="437"/>
    </row>
    <row r="460" spans="10:10" s="78" customFormat="1" x14ac:dyDescent="0.5">
      <c r="J460" s="437"/>
    </row>
    <row r="461" spans="10:10" s="78" customFormat="1" x14ac:dyDescent="0.5">
      <c r="J461" s="437"/>
    </row>
    <row r="462" spans="10:10" s="78" customFormat="1" x14ac:dyDescent="0.5">
      <c r="J462" s="437"/>
    </row>
    <row r="463" spans="10:10" s="78" customFormat="1" x14ac:dyDescent="0.5">
      <c r="J463" s="437"/>
    </row>
    <row r="464" spans="10:10" s="78" customFormat="1" x14ac:dyDescent="0.5">
      <c r="J464" s="437"/>
    </row>
    <row r="465" spans="10:10" s="78" customFormat="1" x14ac:dyDescent="0.5">
      <c r="J465" s="437"/>
    </row>
    <row r="466" spans="10:10" s="78" customFormat="1" x14ac:dyDescent="0.5">
      <c r="J466" s="437"/>
    </row>
    <row r="467" spans="10:10" s="78" customFormat="1" x14ac:dyDescent="0.5">
      <c r="J467" s="437"/>
    </row>
    <row r="468" spans="10:10" s="78" customFormat="1" x14ac:dyDescent="0.5">
      <c r="J468" s="437"/>
    </row>
    <row r="469" spans="10:10" s="78" customFormat="1" x14ac:dyDescent="0.5">
      <c r="J469" s="437"/>
    </row>
    <row r="470" spans="10:10" s="78" customFormat="1" x14ac:dyDescent="0.5">
      <c r="J470" s="437"/>
    </row>
    <row r="471" spans="10:10" s="78" customFormat="1" x14ac:dyDescent="0.5">
      <c r="J471" s="437"/>
    </row>
    <row r="472" spans="10:10" s="78" customFormat="1" x14ac:dyDescent="0.5">
      <c r="J472" s="437"/>
    </row>
    <row r="473" spans="10:10" s="78" customFormat="1" x14ac:dyDescent="0.5">
      <c r="J473" s="437"/>
    </row>
    <row r="474" spans="10:10" s="78" customFormat="1" x14ac:dyDescent="0.5">
      <c r="J474" s="437"/>
    </row>
    <row r="475" spans="10:10" s="78" customFormat="1" x14ac:dyDescent="0.5">
      <c r="J475" s="437"/>
    </row>
    <row r="476" spans="10:10" s="78" customFormat="1" x14ac:dyDescent="0.5">
      <c r="J476" s="437"/>
    </row>
    <row r="477" spans="10:10" s="78" customFormat="1" x14ac:dyDescent="0.5">
      <c r="J477" s="437"/>
    </row>
    <row r="478" spans="10:10" s="78" customFormat="1" x14ac:dyDescent="0.5">
      <c r="J478" s="437"/>
    </row>
    <row r="479" spans="10:10" s="78" customFormat="1" x14ac:dyDescent="0.5">
      <c r="J479" s="437"/>
    </row>
    <row r="480" spans="10:10" s="78" customFormat="1" x14ac:dyDescent="0.5">
      <c r="J480" s="437"/>
    </row>
    <row r="481" spans="10:10" s="78" customFormat="1" x14ac:dyDescent="0.5">
      <c r="J481" s="437"/>
    </row>
    <row r="482" spans="10:10" s="78" customFormat="1" x14ac:dyDescent="0.5">
      <c r="J482" s="437"/>
    </row>
    <row r="483" spans="10:10" s="78" customFormat="1" x14ac:dyDescent="0.5">
      <c r="J483" s="437"/>
    </row>
    <row r="484" spans="10:10" s="78" customFormat="1" x14ac:dyDescent="0.5">
      <c r="J484" s="437"/>
    </row>
    <row r="485" spans="10:10" s="78" customFormat="1" x14ac:dyDescent="0.5">
      <c r="J485" s="437"/>
    </row>
    <row r="486" spans="10:10" s="78" customFormat="1" x14ac:dyDescent="0.5">
      <c r="J486" s="437"/>
    </row>
    <row r="487" spans="10:10" s="78" customFormat="1" x14ac:dyDescent="0.5">
      <c r="J487" s="437"/>
    </row>
    <row r="488" spans="10:10" s="78" customFormat="1" x14ac:dyDescent="0.5">
      <c r="J488" s="437"/>
    </row>
    <row r="489" spans="10:10" s="78" customFormat="1" x14ac:dyDescent="0.5">
      <c r="J489" s="437"/>
    </row>
    <row r="490" spans="10:10" s="78" customFormat="1" x14ac:dyDescent="0.5">
      <c r="J490" s="437"/>
    </row>
    <row r="491" spans="10:10" s="78" customFormat="1" x14ac:dyDescent="0.5">
      <c r="J491" s="437"/>
    </row>
    <row r="492" spans="10:10" s="78" customFormat="1" x14ac:dyDescent="0.5">
      <c r="J492" s="437"/>
    </row>
    <row r="493" spans="10:10" s="78" customFormat="1" x14ac:dyDescent="0.5">
      <c r="J493" s="437"/>
    </row>
    <row r="494" spans="10:10" s="78" customFormat="1" x14ac:dyDescent="0.5">
      <c r="J494" s="437"/>
    </row>
    <row r="495" spans="10:10" s="78" customFormat="1" x14ac:dyDescent="0.5">
      <c r="J495" s="437"/>
    </row>
    <row r="496" spans="10:10" s="78" customFormat="1" x14ac:dyDescent="0.5">
      <c r="J496" s="437"/>
    </row>
    <row r="497" spans="10:10" s="78" customFormat="1" x14ac:dyDescent="0.5">
      <c r="J497" s="437"/>
    </row>
    <row r="498" spans="10:10" s="78" customFormat="1" x14ac:dyDescent="0.5">
      <c r="J498" s="437"/>
    </row>
    <row r="499" spans="10:10" s="78" customFormat="1" x14ac:dyDescent="0.5">
      <c r="J499" s="437"/>
    </row>
    <row r="500" spans="10:10" s="78" customFormat="1" x14ac:dyDescent="0.5">
      <c r="J500" s="437"/>
    </row>
    <row r="501" spans="10:10" s="78" customFormat="1" x14ac:dyDescent="0.5">
      <c r="J501" s="437"/>
    </row>
    <row r="502" spans="10:10" s="78" customFormat="1" x14ac:dyDescent="0.5">
      <c r="J502" s="437"/>
    </row>
    <row r="503" spans="10:10" s="78" customFormat="1" x14ac:dyDescent="0.5">
      <c r="J503" s="437"/>
    </row>
    <row r="504" spans="10:10" s="78" customFormat="1" x14ac:dyDescent="0.5">
      <c r="J504" s="437"/>
    </row>
    <row r="505" spans="10:10" s="78" customFormat="1" x14ac:dyDescent="0.5">
      <c r="J505" s="437"/>
    </row>
    <row r="506" spans="10:10" s="78" customFormat="1" x14ac:dyDescent="0.5">
      <c r="J506" s="437"/>
    </row>
    <row r="507" spans="10:10" s="78" customFormat="1" x14ac:dyDescent="0.5">
      <c r="J507" s="437"/>
    </row>
    <row r="508" spans="10:10" s="78" customFormat="1" x14ac:dyDescent="0.5">
      <c r="J508" s="437"/>
    </row>
    <row r="509" spans="10:10" s="78" customFormat="1" x14ac:dyDescent="0.5">
      <c r="J509" s="437"/>
    </row>
    <row r="510" spans="10:10" s="78" customFormat="1" x14ac:dyDescent="0.5">
      <c r="J510" s="437"/>
    </row>
    <row r="511" spans="10:10" s="78" customFormat="1" x14ac:dyDescent="0.5">
      <c r="J511" s="437"/>
    </row>
    <row r="512" spans="10:10" s="78" customFormat="1" x14ac:dyDescent="0.5">
      <c r="J512" s="437"/>
    </row>
    <row r="513" spans="10:10" s="78" customFormat="1" x14ac:dyDescent="0.5">
      <c r="J513" s="437"/>
    </row>
    <row r="514" spans="10:10" s="78" customFormat="1" x14ac:dyDescent="0.5">
      <c r="J514" s="437"/>
    </row>
    <row r="515" spans="10:10" s="78" customFormat="1" x14ac:dyDescent="0.5">
      <c r="J515" s="437"/>
    </row>
    <row r="516" spans="10:10" s="78" customFormat="1" x14ac:dyDescent="0.5">
      <c r="J516" s="437"/>
    </row>
    <row r="517" spans="10:10" s="78" customFormat="1" x14ac:dyDescent="0.5">
      <c r="J517" s="437"/>
    </row>
    <row r="518" spans="10:10" s="78" customFormat="1" x14ac:dyDescent="0.5">
      <c r="J518" s="437"/>
    </row>
    <row r="519" spans="10:10" s="78" customFormat="1" x14ac:dyDescent="0.5">
      <c r="J519" s="437"/>
    </row>
    <row r="520" spans="10:10" s="78" customFormat="1" x14ac:dyDescent="0.5">
      <c r="J520" s="437"/>
    </row>
    <row r="521" spans="10:10" s="78" customFormat="1" x14ac:dyDescent="0.5">
      <c r="J521" s="437"/>
    </row>
    <row r="522" spans="10:10" s="78" customFormat="1" x14ac:dyDescent="0.5">
      <c r="J522" s="437"/>
    </row>
    <row r="523" spans="10:10" s="78" customFormat="1" x14ac:dyDescent="0.5">
      <c r="J523" s="437"/>
    </row>
    <row r="524" spans="10:10" s="78" customFormat="1" x14ac:dyDescent="0.5">
      <c r="J524" s="437"/>
    </row>
    <row r="525" spans="10:10" s="78" customFormat="1" x14ac:dyDescent="0.5">
      <c r="J525" s="437"/>
    </row>
    <row r="526" spans="10:10" s="78" customFormat="1" x14ac:dyDescent="0.5">
      <c r="J526" s="437"/>
    </row>
    <row r="527" spans="10:10" s="78" customFormat="1" x14ac:dyDescent="0.5">
      <c r="J527" s="437"/>
    </row>
    <row r="528" spans="10:10" s="78" customFormat="1" x14ac:dyDescent="0.5">
      <c r="J528" s="437"/>
    </row>
    <row r="529" spans="10:10" s="78" customFormat="1" x14ac:dyDescent="0.5">
      <c r="J529" s="437"/>
    </row>
    <row r="530" spans="10:10" s="78" customFormat="1" x14ac:dyDescent="0.5">
      <c r="J530" s="437"/>
    </row>
    <row r="531" spans="10:10" s="78" customFormat="1" x14ac:dyDescent="0.5">
      <c r="J531" s="437"/>
    </row>
    <row r="532" spans="10:10" s="78" customFormat="1" x14ac:dyDescent="0.5">
      <c r="J532" s="437"/>
    </row>
    <row r="533" spans="10:10" s="78" customFormat="1" x14ac:dyDescent="0.5">
      <c r="J533" s="437"/>
    </row>
    <row r="534" spans="10:10" s="78" customFormat="1" x14ac:dyDescent="0.5">
      <c r="J534" s="437"/>
    </row>
    <row r="535" spans="10:10" s="78" customFormat="1" x14ac:dyDescent="0.5">
      <c r="J535" s="437"/>
    </row>
    <row r="536" spans="10:10" s="78" customFormat="1" x14ac:dyDescent="0.5">
      <c r="J536" s="437"/>
    </row>
    <row r="537" spans="10:10" s="78" customFormat="1" x14ac:dyDescent="0.5">
      <c r="J537" s="437"/>
    </row>
    <row r="538" spans="10:10" s="78" customFormat="1" x14ac:dyDescent="0.5">
      <c r="J538" s="437"/>
    </row>
    <row r="539" spans="10:10" s="78" customFormat="1" x14ac:dyDescent="0.5">
      <c r="J539" s="437"/>
    </row>
    <row r="540" spans="10:10" s="78" customFormat="1" x14ac:dyDescent="0.5">
      <c r="J540" s="437"/>
    </row>
    <row r="541" spans="10:10" s="78" customFormat="1" x14ac:dyDescent="0.5">
      <c r="J541" s="437"/>
    </row>
    <row r="542" spans="10:10" s="78" customFormat="1" x14ac:dyDescent="0.5">
      <c r="J542" s="437"/>
    </row>
    <row r="543" spans="10:10" s="78" customFormat="1" x14ac:dyDescent="0.5">
      <c r="J543" s="437"/>
    </row>
    <row r="544" spans="10:10" s="78" customFormat="1" x14ac:dyDescent="0.5">
      <c r="J544" s="437"/>
    </row>
    <row r="545" spans="10:10" s="78" customFormat="1" x14ac:dyDescent="0.5">
      <c r="J545" s="437"/>
    </row>
    <row r="546" spans="10:10" s="78" customFormat="1" x14ac:dyDescent="0.5">
      <c r="J546" s="437"/>
    </row>
    <row r="547" spans="10:10" s="78" customFormat="1" x14ac:dyDescent="0.5">
      <c r="J547" s="437"/>
    </row>
    <row r="548" spans="10:10" s="78" customFormat="1" x14ac:dyDescent="0.5">
      <c r="J548" s="437"/>
    </row>
    <row r="549" spans="10:10" s="78" customFormat="1" x14ac:dyDescent="0.5">
      <c r="J549" s="437"/>
    </row>
    <row r="550" spans="10:10" s="78" customFormat="1" x14ac:dyDescent="0.5">
      <c r="J550" s="437"/>
    </row>
    <row r="551" spans="10:10" s="78" customFormat="1" x14ac:dyDescent="0.5">
      <c r="J551" s="437"/>
    </row>
    <row r="552" spans="10:10" s="78" customFormat="1" x14ac:dyDescent="0.5">
      <c r="J552" s="437"/>
    </row>
    <row r="553" spans="10:10" s="78" customFormat="1" x14ac:dyDescent="0.5">
      <c r="J553" s="437"/>
    </row>
    <row r="554" spans="10:10" s="78" customFormat="1" x14ac:dyDescent="0.5">
      <c r="J554" s="437"/>
    </row>
    <row r="555" spans="10:10" s="78" customFormat="1" x14ac:dyDescent="0.5">
      <c r="J555" s="437"/>
    </row>
    <row r="556" spans="10:10" s="78" customFormat="1" x14ac:dyDescent="0.5">
      <c r="J556" s="437"/>
    </row>
    <row r="557" spans="10:10" s="78" customFormat="1" x14ac:dyDescent="0.5">
      <c r="J557" s="437"/>
    </row>
    <row r="558" spans="10:10" s="78" customFormat="1" x14ac:dyDescent="0.5">
      <c r="J558" s="437"/>
    </row>
    <row r="559" spans="10:10" s="78" customFormat="1" x14ac:dyDescent="0.5">
      <c r="J559" s="437"/>
    </row>
    <row r="560" spans="10:10" s="78" customFormat="1" x14ac:dyDescent="0.5">
      <c r="J560" s="437"/>
    </row>
    <row r="561" spans="10:10" s="78" customFormat="1" x14ac:dyDescent="0.5">
      <c r="J561" s="437"/>
    </row>
    <row r="562" spans="10:10" s="78" customFormat="1" x14ac:dyDescent="0.5">
      <c r="J562" s="437"/>
    </row>
    <row r="563" spans="10:10" s="78" customFormat="1" x14ac:dyDescent="0.5">
      <c r="J563" s="437"/>
    </row>
    <row r="564" spans="10:10" s="78" customFormat="1" x14ac:dyDescent="0.5">
      <c r="J564" s="437"/>
    </row>
    <row r="565" spans="10:10" s="78" customFormat="1" x14ac:dyDescent="0.5">
      <c r="J565" s="437"/>
    </row>
    <row r="566" spans="10:10" s="78" customFormat="1" x14ac:dyDescent="0.5">
      <c r="J566" s="437"/>
    </row>
    <row r="567" spans="10:10" s="78" customFormat="1" x14ac:dyDescent="0.5">
      <c r="J567" s="437"/>
    </row>
    <row r="568" spans="10:10" s="78" customFormat="1" x14ac:dyDescent="0.5">
      <c r="J568" s="437"/>
    </row>
    <row r="569" spans="10:10" s="78" customFormat="1" x14ac:dyDescent="0.5">
      <c r="J569" s="437"/>
    </row>
    <row r="570" spans="10:10" s="78" customFormat="1" x14ac:dyDescent="0.5">
      <c r="J570" s="437"/>
    </row>
    <row r="571" spans="10:10" s="78" customFormat="1" x14ac:dyDescent="0.5">
      <c r="J571" s="437"/>
    </row>
    <row r="572" spans="10:10" s="78" customFormat="1" x14ac:dyDescent="0.5">
      <c r="J572" s="437"/>
    </row>
    <row r="573" spans="10:10" s="78" customFormat="1" x14ac:dyDescent="0.5">
      <c r="J573" s="437"/>
    </row>
    <row r="574" spans="10:10" s="78" customFormat="1" x14ac:dyDescent="0.5">
      <c r="J574" s="437"/>
    </row>
    <row r="575" spans="10:10" s="78" customFormat="1" x14ac:dyDescent="0.5">
      <c r="J575" s="437"/>
    </row>
    <row r="576" spans="10:10" s="78" customFormat="1" x14ac:dyDescent="0.5">
      <c r="J576" s="437"/>
    </row>
    <row r="577" spans="10:10" s="78" customFormat="1" x14ac:dyDescent="0.5">
      <c r="J577" s="437"/>
    </row>
    <row r="578" spans="10:10" s="78" customFormat="1" x14ac:dyDescent="0.5">
      <c r="J578" s="437"/>
    </row>
    <row r="579" spans="10:10" s="78" customFormat="1" x14ac:dyDescent="0.5">
      <c r="J579" s="437"/>
    </row>
    <row r="580" spans="10:10" s="78" customFormat="1" x14ac:dyDescent="0.5">
      <c r="J580" s="437"/>
    </row>
    <row r="581" spans="10:10" s="78" customFormat="1" x14ac:dyDescent="0.5">
      <c r="J581" s="437"/>
    </row>
    <row r="582" spans="10:10" s="78" customFormat="1" x14ac:dyDescent="0.5">
      <c r="J582" s="437"/>
    </row>
    <row r="583" spans="10:10" s="78" customFormat="1" x14ac:dyDescent="0.5">
      <c r="J583" s="437"/>
    </row>
    <row r="584" spans="10:10" s="78" customFormat="1" x14ac:dyDescent="0.5">
      <c r="J584" s="437"/>
    </row>
    <row r="585" spans="10:10" s="78" customFormat="1" x14ac:dyDescent="0.5">
      <c r="J585" s="437"/>
    </row>
    <row r="586" spans="10:10" s="78" customFormat="1" x14ac:dyDescent="0.5">
      <c r="J586" s="437"/>
    </row>
    <row r="587" spans="10:10" s="78" customFormat="1" x14ac:dyDescent="0.5">
      <c r="J587" s="437"/>
    </row>
    <row r="588" spans="10:10" s="78" customFormat="1" x14ac:dyDescent="0.5">
      <c r="J588" s="437"/>
    </row>
    <row r="589" spans="10:10" s="78" customFormat="1" x14ac:dyDescent="0.5">
      <c r="J589" s="437"/>
    </row>
    <row r="590" spans="10:10" s="78" customFormat="1" x14ac:dyDescent="0.5">
      <c r="J590" s="437"/>
    </row>
    <row r="591" spans="10:10" s="78" customFormat="1" x14ac:dyDescent="0.5">
      <c r="J591" s="437"/>
    </row>
    <row r="592" spans="10:10" s="78" customFormat="1" x14ac:dyDescent="0.5">
      <c r="J592" s="437"/>
    </row>
    <row r="593" spans="10:10" s="78" customFormat="1" x14ac:dyDescent="0.5">
      <c r="J593" s="437"/>
    </row>
    <row r="594" spans="10:10" s="78" customFormat="1" x14ac:dyDescent="0.5">
      <c r="J594" s="437"/>
    </row>
    <row r="595" spans="10:10" s="78" customFormat="1" x14ac:dyDescent="0.5">
      <c r="J595" s="437"/>
    </row>
    <row r="596" spans="10:10" s="78" customFormat="1" x14ac:dyDescent="0.5">
      <c r="J596" s="437"/>
    </row>
    <row r="597" spans="10:10" s="78" customFormat="1" x14ac:dyDescent="0.5">
      <c r="J597" s="437"/>
    </row>
    <row r="598" spans="10:10" s="78" customFormat="1" x14ac:dyDescent="0.5">
      <c r="J598" s="437"/>
    </row>
    <row r="599" spans="10:10" s="78" customFormat="1" x14ac:dyDescent="0.5">
      <c r="J599" s="437"/>
    </row>
    <row r="600" spans="10:10" s="78" customFormat="1" x14ac:dyDescent="0.5">
      <c r="J600" s="437"/>
    </row>
    <row r="601" spans="10:10" s="78" customFormat="1" x14ac:dyDescent="0.5">
      <c r="J601" s="437"/>
    </row>
    <row r="602" spans="10:10" s="78" customFormat="1" x14ac:dyDescent="0.5">
      <c r="J602" s="437"/>
    </row>
    <row r="603" spans="10:10" s="78" customFormat="1" x14ac:dyDescent="0.5">
      <c r="J603" s="437"/>
    </row>
    <row r="604" spans="10:10" s="78" customFormat="1" x14ac:dyDescent="0.5">
      <c r="J604" s="437"/>
    </row>
    <row r="605" spans="10:10" s="78" customFormat="1" x14ac:dyDescent="0.5">
      <c r="J605" s="437"/>
    </row>
    <row r="606" spans="10:10" s="78" customFormat="1" x14ac:dyDescent="0.5">
      <c r="J606" s="437"/>
    </row>
    <row r="607" spans="10:10" s="78" customFormat="1" x14ac:dyDescent="0.5">
      <c r="J607" s="437"/>
    </row>
    <row r="608" spans="10:10" s="78" customFormat="1" x14ac:dyDescent="0.5">
      <c r="J608" s="437"/>
    </row>
    <row r="609" spans="10:10" s="78" customFormat="1" x14ac:dyDescent="0.5">
      <c r="J609" s="437"/>
    </row>
    <row r="610" spans="10:10" s="78" customFormat="1" x14ac:dyDescent="0.5">
      <c r="J610" s="437"/>
    </row>
    <row r="611" spans="10:10" s="78" customFormat="1" x14ac:dyDescent="0.5">
      <c r="J611" s="437"/>
    </row>
    <row r="612" spans="10:10" s="78" customFormat="1" x14ac:dyDescent="0.5">
      <c r="J612" s="437"/>
    </row>
    <row r="613" spans="10:10" s="78" customFormat="1" x14ac:dyDescent="0.5">
      <c r="J613" s="437"/>
    </row>
    <row r="614" spans="10:10" s="78" customFormat="1" x14ac:dyDescent="0.5">
      <c r="J614" s="437"/>
    </row>
    <row r="615" spans="10:10" s="78" customFormat="1" x14ac:dyDescent="0.5">
      <c r="J615" s="437"/>
    </row>
    <row r="616" spans="10:10" s="78" customFormat="1" x14ac:dyDescent="0.5">
      <c r="J616" s="437"/>
    </row>
    <row r="617" spans="10:10" s="78" customFormat="1" x14ac:dyDescent="0.5">
      <c r="J617" s="437"/>
    </row>
    <row r="618" spans="10:10" s="78" customFormat="1" x14ac:dyDescent="0.5">
      <c r="J618" s="437"/>
    </row>
    <row r="619" spans="10:10" s="78" customFormat="1" x14ac:dyDescent="0.5">
      <c r="J619" s="437"/>
    </row>
    <row r="620" spans="10:10" s="78" customFormat="1" x14ac:dyDescent="0.5">
      <c r="J620" s="437"/>
    </row>
    <row r="621" spans="10:10" s="78" customFormat="1" x14ac:dyDescent="0.5">
      <c r="J621" s="437"/>
    </row>
    <row r="622" spans="10:10" s="78" customFormat="1" x14ac:dyDescent="0.5">
      <c r="J622" s="437"/>
    </row>
    <row r="623" spans="10:10" s="78" customFormat="1" x14ac:dyDescent="0.5">
      <c r="J623" s="437"/>
    </row>
    <row r="624" spans="10:10" s="78" customFormat="1" x14ac:dyDescent="0.5">
      <c r="J624" s="437"/>
    </row>
    <row r="625" spans="10:10" s="78" customFormat="1" x14ac:dyDescent="0.5">
      <c r="J625" s="437"/>
    </row>
    <row r="626" spans="10:10" s="78" customFormat="1" x14ac:dyDescent="0.5">
      <c r="J626" s="437"/>
    </row>
    <row r="627" spans="10:10" s="78" customFormat="1" x14ac:dyDescent="0.5">
      <c r="J627" s="437"/>
    </row>
    <row r="628" spans="10:10" s="78" customFormat="1" x14ac:dyDescent="0.5">
      <c r="J628" s="437"/>
    </row>
    <row r="629" spans="10:10" s="78" customFormat="1" x14ac:dyDescent="0.5">
      <c r="J629" s="437"/>
    </row>
    <row r="630" spans="10:10" s="78" customFormat="1" x14ac:dyDescent="0.5">
      <c r="J630" s="437"/>
    </row>
    <row r="631" spans="10:10" s="78" customFormat="1" x14ac:dyDescent="0.5">
      <c r="J631" s="437"/>
    </row>
    <row r="632" spans="10:10" s="78" customFormat="1" x14ac:dyDescent="0.5">
      <c r="J632" s="437"/>
    </row>
    <row r="633" spans="10:10" s="78" customFormat="1" x14ac:dyDescent="0.5">
      <c r="J633" s="437"/>
    </row>
    <row r="634" spans="10:10" s="78" customFormat="1" x14ac:dyDescent="0.5">
      <c r="J634" s="437"/>
    </row>
    <row r="635" spans="10:10" s="78" customFormat="1" x14ac:dyDescent="0.5">
      <c r="J635" s="437"/>
    </row>
    <row r="636" spans="10:10" s="78" customFormat="1" x14ac:dyDescent="0.5">
      <c r="J636" s="437"/>
    </row>
    <row r="637" spans="10:10" s="78" customFormat="1" x14ac:dyDescent="0.5">
      <c r="J637" s="437"/>
    </row>
    <row r="638" spans="10:10" s="78" customFormat="1" x14ac:dyDescent="0.5">
      <c r="J638" s="437"/>
    </row>
    <row r="639" spans="10:10" s="78" customFormat="1" x14ac:dyDescent="0.5">
      <c r="J639" s="437"/>
    </row>
    <row r="640" spans="10:10" s="78" customFormat="1" x14ac:dyDescent="0.5">
      <c r="J640" s="437"/>
    </row>
    <row r="641" spans="10:10" s="78" customFormat="1" x14ac:dyDescent="0.5">
      <c r="J641" s="437"/>
    </row>
    <row r="642" spans="10:10" s="78" customFormat="1" x14ac:dyDescent="0.5">
      <c r="J642" s="437"/>
    </row>
    <row r="643" spans="10:10" s="78" customFormat="1" x14ac:dyDescent="0.5">
      <c r="J643" s="437"/>
    </row>
    <row r="644" spans="10:10" s="78" customFormat="1" x14ac:dyDescent="0.5">
      <c r="J644" s="437"/>
    </row>
    <row r="645" spans="10:10" s="78" customFormat="1" x14ac:dyDescent="0.5">
      <c r="J645" s="437"/>
    </row>
    <row r="646" spans="10:10" s="78" customFormat="1" x14ac:dyDescent="0.5">
      <c r="J646" s="437"/>
    </row>
    <row r="647" spans="10:10" s="78" customFormat="1" x14ac:dyDescent="0.5">
      <c r="J647" s="437"/>
    </row>
    <row r="648" spans="10:10" s="78" customFormat="1" x14ac:dyDescent="0.5">
      <c r="J648" s="437"/>
    </row>
    <row r="649" spans="10:10" s="78" customFormat="1" x14ac:dyDescent="0.5">
      <c r="J649" s="437"/>
    </row>
    <row r="650" spans="10:10" s="78" customFormat="1" x14ac:dyDescent="0.5">
      <c r="J650" s="437"/>
    </row>
    <row r="651" spans="10:10" s="78" customFormat="1" x14ac:dyDescent="0.5">
      <c r="J651" s="437"/>
    </row>
    <row r="652" spans="10:10" s="78" customFormat="1" x14ac:dyDescent="0.5">
      <c r="J652" s="437"/>
    </row>
    <row r="653" spans="10:10" s="78" customFormat="1" x14ac:dyDescent="0.5">
      <c r="J653" s="437"/>
    </row>
    <row r="654" spans="10:10" s="78" customFormat="1" x14ac:dyDescent="0.5">
      <c r="J654" s="437"/>
    </row>
    <row r="655" spans="10:10" s="78" customFormat="1" x14ac:dyDescent="0.5">
      <c r="J655" s="437"/>
    </row>
    <row r="656" spans="10:10" s="78" customFormat="1" x14ac:dyDescent="0.5">
      <c r="J656" s="437"/>
    </row>
    <row r="657" spans="10:10" s="78" customFormat="1" x14ac:dyDescent="0.5">
      <c r="J657" s="437"/>
    </row>
    <row r="658" spans="10:10" s="78" customFormat="1" x14ac:dyDescent="0.5">
      <c r="J658" s="437"/>
    </row>
    <row r="659" spans="10:10" s="78" customFormat="1" x14ac:dyDescent="0.5">
      <c r="J659" s="437"/>
    </row>
    <row r="660" spans="10:10" s="78" customFormat="1" x14ac:dyDescent="0.5">
      <c r="J660" s="437"/>
    </row>
    <row r="661" spans="10:10" s="78" customFormat="1" x14ac:dyDescent="0.5">
      <c r="J661" s="437"/>
    </row>
    <row r="662" spans="10:10" s="78" customFormat="1" x14ac:dyDescent="0.5">
      <c r="J662" s="437"/>
    </row>
    <row r="663" spans="10:10" s="78" customFormat="1" x14ac:dyDescent="0.5">
      <c r="J663" s="437"/>
    </row>
    <row r="664" spans="10:10" s="78" customFormat="1" x14ac:dyDescent="0.5">
      <c r="J664" s="437"/>
    </row>
    <row r="665" spans="10:10" s="78" customFormat="1" x14ac:dyDescent="0.5">
      <c r="J665" s="437"/>
    </row>
    <row r="666" spans="10:10" s="78" customFormat="1" x14ac:dyDescent="0.5">
      <c r="J666" s="437"/>
    </row>
    <row r="667" spans="10:10" s="78" customFormat="1" x14ac:dyDescent="0.5">
      <c r="J667" s="437"/>
    </row>
    <row r="668" spans="10:10" s="78" customFormat="1" x14ac:dyDescent="0.5">
      <c r="J668" s="437"/>
    </row>
    <row r="669" spans="10:10" s="78" customFormat="1" x14ac:dyDescent="0.5">
      <c r="J669" s="437"/>
    </row>
    <row r="670" spans="10:10" s="78" customFormat="1" x14ac:dyDescent="0.5">
      <c r="J670" s="437"/>
    </row>
    <row r="671" spans="10:10" s="78" customFormat="1" x14ac:dyDescent="0.5">
      <c r="J671" s="437"/>
    </row>
    <row r="672" spans="10:10" s="78" customFormat="1" x14ac:dyDescent="0.5">
      <c r="J672" s="437"/>
    </row>
    <row r="673" spans="10:10" s="78" customFormat="1" x14ac:dyDescent="0.5">
      <c r="J673" s="437"/>
    </row>
    <row r="674" spans="10:10" s="78" customFormat="1" x14ac:dyDescent="0.5">
      <c r="J674" s="437"/>
    </row>
    <row r="675" spans="10:10" s="78" customFormat="1" x14ac:dyDescent="0.5">
      <c r="J675" s="437"/>
    </row>
    <row r="676" spans="10:10" s="78" customFormat="1" x14ac:dyDescent="0.5">
      <c r="J676" s="437"/>
    </row>
    <row r="677" spans="10:10" s="78" customFormat="1" x14ac:dyDescent="0.5">
      <c r="J677" s="437"/>
    </row>
    <row r="678" spans="10:10" s="78" customFormat="1" x14ac:dyDescent="0.5">
      <c r="J678" s="437"/>
    </row>
    <row r="679" spans="10:10" s="78" customFormat="1" x14ac:dyDescent="0.5">
      <c r="J679" s="437"/>
    </row>
    <row r="680" spans="10:10" s="78" customFormat="1" x14ac:dyDescent="0.5">
      <c r="J680" s="437"/>
    </row>
    <row r="681" spans="10:10" s="78" customFormat="1" x14ac:dyDescent="0.5">
      <c r="J681" s="437"/>
    </row>
    <row r="682" spans="10:10" s="78" customFormat="1" x14ac:dyDescent="0.5">
      <c r="J682" s="437"/>
    </row>
    <row r="683" spans="10:10" s="78" customFormat="1" x14ac:dyDescent="0.5">
      <c r="J683" s="437"/>
    </row>
    <row r="684" spans="10:10" s="78" customFormat="1" x14ac:dyDescent="0.5">
      <c r="J684" s="437"/>
    </row>
    <row r="685" spans="10:10" s="78" customFormat="1" x14ac:dyDescent="0.5">
      <c r="J685" s="437"/>
    </row>
    <row r="686" spans="10:10" s="78" customFormat="1" x14ac:dyDescent="0.5">
      <c r="J686" s="437"/>
    </row>
    <row r="687" spans="10:10" s="78" customFormat="1" x14ac:dyDescent="0.5">
      <c r="J687" s="437"/>
    </row>
    <row r="688" spans="10:10" s="78" customFormat="1" x14ac:dyDescent="0.5">
      <c r="J688" s="437"/>
    </row>
    <row r="689" spans="10:10" s="78" customFormat="1" x14ac:dyDescent="0.5">
      <c r="J689" s="437"/>
    </row>
    <row r="690" spans="10:10" s="78" customFormat="1" x14ac:dyDescent="0.5">
      <c r="J690" s="437"/>
    </row>
    <row r="691" spans="10:10" s="78" customFormat="1" x14ac:dyDescent="0.5">
      <c r="J691" s="437"/>
    </row>
    <row r="692" spans="10:10" s="78" customFormat="1" x14ac:dyDescent="0.5">
      <c r="J692" s="437"/>
    </row>
    <row r="693" spans="10:10" s="78" customFormat="1" x14ac:dyDescent="0.5">
      <c r="J693" s="437"/>
    </row>
    <row r="694" spans="10:10" s="78" customFormat="1" x14ac:dyDescent="0.5">
      <c r="J694" s="437"/>
    </row>
    <row r="695" spans="10:10" s="78" customFormat="1" x14ac:dyDescent="0.5">
      <c r="J695" s="437"/>
    </row>
    <row r="696" spans="10:10" s="78" customFormat="1" x14ac:dyDescent="0.5">
      <c r="J696" s="437"/>
    </row>
    <row r="697" spans="10:10" s="78" customFormat="1" x14ac:dyDescent="0.5">
      <c r="J697" s="437"/>
    </row>
    <row r="698" spans="10:10" s="78" customFormat="1" x14ac:dyDescent="0.5">
      <c r="J698" s="437"/>
    </row>
    <row r="699" spans="10:10" s="78" customFormat="1" x14ac:dyDescent="0.5">
      <c r="J699" s="437"/>
    </row>
    <row r="700" spans="10:10" s="78" customFormat="1" x14ac:dyDescent="0.5">
      <c r="J700" s="437"/>
    </row>
    <row r="701" spans="10:10" s="78" customFormat="1" x14ac:dyDescent="0.5">
      <c r="J701" s="437"/>
    </row>
    <row r="702" spans="10:10" s="78" customFormat="1" x14ac:dyDescent="0.5">
      <c r="J702" s="437"/>
    </row>
    <row r="703" spans="10:10" s="78" customFormat="1" x14ac:dyDescent="0.5">
      <c r="J703" s="437"/>
    </row>
    <row r="704" spans="10:10" s="78" customFormat="1" x14ac:dyDescent="0.5">
      <c r="J704" s="437"/>
    </row>
    <row r="705" spans="10:10" s="78" customFormat="1" x14ac:dyDescent="0.5">
      <c r="J705" s="437"/>
    </row>
    <row r="706" spans="10:10" s="78" customFormat="1" x14ac:dyDescent="0.5">
      <c r="J706" s="437"/>
    </row>
    <row r="707" spans="10:10" s="78" customFormat="1" x14ac:dyDescent="0.5">
      <c r="J707" s="437"/>
    </row>
    <row r="708" spans="10:10" s="78" customFormat="1" x14ac:dyDescent="0.5">
      <c r="J708" s="437"/>
    </row>
    <row r="709" spans="10:10" s="78" customFormat="1" x14ac:dyDescent="0.5">
      <c r="J709" s="437"/>
    </row>
    <row r="710" spans="10:10" s="78" customFormat="1" x14ac:dyDescent="0.5">
      <c r="J710" s="437"/>
    </row>
    <row r="711" spans="10:10" s="78" customFormat="1" x14ac:dyDescent="0.5">
      <c r="J711" s="437"/>
    </row>
    <row r="712" spans="10:10" s="78" customFormat="1" x14ac:dyDescent="0.5">
      <c r="J712" s="437"/>
    </row>
    <row r="713" spans="10:10" s="78" customFormat="1" x14ac:dyDescent="0.5">
      <c r="J713" s="437"/>
    </row>
    <row r="714" spans="10:10" s="78" customFormat="1" x14ac:dyDescent="0.5">
      <c r="J714" s="437"/>
    </row>
    <row r="715" spans="10:10" s="78" customFormat="1" x14ac:dyDescent="0.5">
      <c r="J715" s="437"/>
    </row>
    <row r="716" spans="10:10" s="78" customFormat="1" x14ac:dyDescent="0.5">
      <c r="J716" s="437"/>
    </row>
    <row r="717" spans="10:10" s="78" customFormat="1" x14ac:dyDescent="0.5">
      <c r="J717" s="437"/>
    </row>
    <row r="718" spans="10:10" s="78" customFormat="1" x14ac:dyDescent="0.5">
      <c r="J718" s="437"/>
    </row>
    <row r="719" spans="10:10" s="78" customFormat="1" x14ac:dyDescent="0.5">
      <c r="J719" s="437"/>
    </row>
    <row r="720" spans="10:10" s="78" customFormat="1" x14ac:dyDescent="0.5">
      <c r="J720" s="437"/>
    </row>
    <row r="721" spans="10:10" s="78" customFormat="1" x14ac:dyDescent="0.5">
      <c r="J721" s="437"/>
    </row>
    <row r="722" spans="10:10" s="78" customFormat="1" x14ac:dyDescent="0.5">
      <c r="J722" s="437"/>
    </row>
    <row r="723" spans="10:10" s="78" customFormat="1" x14ac:dyDescent="0.5">
      <c r="J723" s="437"/>
    </row>
    <row r="724" spans="10:10" s="78" customFormat="1" x14ac:dyDescent="0.5">
      <c r="J724" s="437"/>
    </row>
    <row r="725" spans="10:10" s="78" customFormat="1" x14ac:dyDescent="0.5">
      <c r="J725" s="437"/>
    </row>
    <row r="726" spans="10:10" s="78" customFormat="1" x14ac:dyDescent="0.5">
      <c r="J726" s="437"/>
    </row>
    <row r="727" spans="10:10" s="78" customFormat="1" x14ac:dyDescent="0.5">
      <c r="J727" s="437"/>
    </row>
    <row r="728" spans="10:10" s="78" customFormat="1" x14ac:dyDescent="0.5">
      <c r="J728" s="437"/>
    </row>
    <row r="729" spans="10:10" s="78" customFormat="1" x14ac:dyDescent="0.5">
      <c r="J729" s="437"/>
    </row>
    <row r="730" spans="10:10" s="78" customFormat="1" x14ac:dyDescent="0.5">
      <c r="J730" s="437"/>
    </row>
    <row r="731" spans="10:10" s="78" customFormat="1" x14ac:dyDescent="0.5">
      <c r="J731" s="437"/>
    </row>
    <row r="732" spans="10:10" s="78" customFormat="1" x14ac:dyDescent="0.5">
      <c r="J732" s="437"/>
    </row>
    <row r="733" spans="10:10" s="78" customFormat="1" x14ac:dyDescent="0.5">
      <c r="J733" s="437"/>
    </row>
    <row r="734" spans="10:10" s="78" customFormat="1" x14ac:dyDescent="0.5">
      <c r="J734" s="437"/>
    </row>
    <row r="735" spans="10:10" s="78" customFormat="1" x14ac:dyDescent="0.5">
      <c r="J735" s="437"/>
    </row>
    <row r="736" spans="10:10" s="78" customFormat="1" x14ac:dyDescent="0.5">
      <c r="J736" s="437"/>
    </row>
    <row r="737" spans="10:10" s="78" customFormat="1" x14ac:dyDescent="0.5">
      <c r="J737" s="437"/>
    </row>
    <row r="738" spans="10:10" s="78" customFormat="1" x14ac:dyDescent="0.5">
      <c r="J738" s="437"/>
    </row>
    <row r="739" spans="10:10" s="78" customFormat="1" x14ac:dyDescent="0.5">
      <c r="J739" s="437"/>
    </row>
    <row r="740" spans="10:10" s="78" customFormat="1" x14ac:dyDescent="0.5">
      <c r="J740" s="437"/>
    </row>
    <row r="741" spans="10:10" s="78" customFormat="1" x14ac:dyDescent="0.5">
      <c r="J741" s="437"/>
    </row>
    <row r="742" spans="10:10" s="78" customFormat="1" x14ac:dyDescent="0.5">
      <c r="J742" s="437"/>
    </row>
    <row r="743" spans="10:10" s="78" customFormat="1" x14ac:dyDescent="0.5">
      <c r="J743" s="437"/>
    </row>
    <row r="744" spans="10:10" s="78" customFormat="1" x14ac:dyDescent="0.5">
      <c r="J744" s="437"/>
    </row>
    <row r="745" spans="10:10" s="78" customFormat="1" x14ac:dyDescent="0.5">
      <c r="J745" s="437"/>
    </row>
    <row r="746" spans="10:10" s="78" customFormat="1" x14ac:dyDescent="0.5">
      <c r="J746" s="437"/>
    </row>
    <row r="747" spans="10:10" s="78" customFormat="1" x14ac:dyDescent="0.5">
      <c r="J747" s="437"/>
    </row>
    <row r="748" spans="10:10" s="78" customFormat="1" x14ac:dyDescent="0.5">
      <c r="J748" s="437"/>
    </row>
    <row r="749" spans="10:10" s="78" customFormat="1" x14ac:dyDescent="0.5">
      <c r="J749" s="437"/>
    </row>
    <row r="750" spans="10:10" s="78" customFormat="1" x14ac:dyDescent="0.5">
      <c r="J750" s="437"/>
    </row>
    <row r="751" spans="10:10" s="78" customFormat="1" x14ac:dyDescent="0.5">
      <c r="J751" s="437"/>
    </row>
    <row r="752" spans="10:10" s="78" customFormat="1" x14ac:dyDescent="0.5">
      <c r="J752" s="437"/>
    </row>
    <row r="753" spans="10:10" s="78" customFormat="1" x14ac:dyDescent="0.5">
      <c r="J753" s="437"/>
    </row>
    <row r="754" spans="10:10" s="78" customFormat="1" x14ac:dyDescent="0.5">
      <c r="J754" s="437"/>
    </row>
    <row r="755" spans="10:10" s="78" customFormat="1" x14ac:dyDescent="0.5">
      <c r="J755" s="437"/>
    </row>
    <row r="756" spans="10:10" s="78" customFormat="1" x14ac:dyDescent="0.5">
      <c r="J756" s="437"/>
    </row>
    <row r="757" spans="10:10" s="78" customFormat="1" x14ac:dyDescent="0.5">
      <c r="J757" s="437"/>
    </row>
    <row r="758" spans="10:10" s="78" customFormat="1" x14ac:dyDescent="0.5">
      <c r="J758" s="437"/>
    </row>
    <row r="759" spans="10:10" s="78" customFormat="1" x14ac:dyDescent="0.5">
      <c r="J759" s="437"/>
    </row>
    <row r="760" spans="10:10" s="78" customFormat="1" x14ac:dyDescent="0.5">
      <c r="J760" s="437"/>
    </row>
    <row r="761" spans="10:10" s="78" customFormat="1" x14ac:dyDescent="0.5">
      <c r="J761" s="437"/>
    </row>
    <row r="762" spans="10:10" s="78" customFormat="1" x14ac:dyDescent="0.5">
      <c r="J762" s="437"/>
    </row>
    <row r="763" spans="10:10" s="78" customFormat="1" x14ac:dyDescent="0.5">
      <c r="J763" s="437"/>
    </row>
    <row r="764" spans="10:10" s="78" customFormat="1" x14ac:dyDescent="0.5">
      <c r="J764" s="437"/>
    </row>
    <row r="765" spans="10:10" s="78" customFormat="1" x14ac:dyDescent="0.5">
      <c r="J765" s="437"/>
    </row>
    <row r="766" spans="10:10" s="78" customFormat="1" x14ac:dyDescent="0.5">
      <c r="J766" s="437"/>
    </row>
    <row r="767" spans="10:10" s="78" customFormat="1" x14ac:dyDescent="0.5">
      <c r="J767" s="437"/>
    </row>
    <row r="768" spans="10:10" s="78" customFormat="1" x14ac:dyDescent="0.5">
      <c r="J768" s="437"/>
    </row>
    <row r="769" spans="10:10" s="78" customFormat="1" x14ac:dyDescent="0.5">
      <c r="J769" s="437"/>
    </row>
    <row r="770" spans="10:10" s="78" customFormat="1" x14ac:dyDescent="0.5">
      <c r="J770" s="437"/>
    </row>
    <row r="771" spans="10:10" s="78" customFormat="1" x14ac:dyDescent="0.5">
      <c r="J771" s="437"/>
    </row>
    <row r="772" spans="10:10" s="78" customFormat="1" x14ac:dyDescent="0.5">
      <c r="J772" s="437"/>
    </row>
    <row r="773" spans="10:10" s="78" customFormat="1" x14ac:dyDescent="0.5">
      <c r="J773" s="437"/>
    </row>
    <row r="774" spans="10:10" s="78" customFormat="1" x14ac:dyDescent="0.5">
      <c r="J774" s="437"/>
    </row>
    <row r="775" spans="10:10" s="78" customFormat="1" x14ac:dyDescent="0.5">
      <c r="J775" s="437"/>
    </row>
    <row r="776" spans="10:10" s="78" customFormat="1" x14ac:dyDescent="0.5">
      <c r="J776" s="437"/>
    </row>
    <row r="777" spans="10:10" s="78" customFormat="1" x14ac:dyDescent="0.5">
      <c r="J777" s="437"/>
    </row>
    <row r="778" spans="10:10" s="78" customFormat="1" x14ac:dyDescent="0.5">
      <c r="J778" s="437"/>
    </row>
    <row r="779" spans="10:10" s="78" customFormat="1" x14ac:dyDescent="0.5">
      <c r="J779" s="437"/>
    </row>
    <row r="780" spans="10:10" s="78" customFormat="1" x14ac:dyDescent="0.5">
      <c r="J780" s="437"/>
    </row>
    <row r="781" spans="10:10" s="78" customFormat="1" x14ac:dyDescent="0.5">
      <c r="J781" s="437"/>
    </row>
    <row r="782" spans="10:10" s="78" customFormat="1" x14ac:dyDescent="0.5">
      <c r="J782" s="437"/>
    </row>
    <row r="783" spans="10:10" s="78" customFormat="1" x14ac:dyDescent="0.5">
      <c r="J783" s="437"/>
    </row>
    <row r="784" spans="10:10" s="78" customFormat="1" x14ac:dyDescent="0.5">
      <c r="J784" s="437"/>
    </row>
    <row r="785" spans="10:10" s="78" customFormat="1" x14ac:dyDescent="0.5">
      <c r="J785" s="437"/>
    </row>
    <row r="786" spans="10:10" s="78" customFormat="1" x14ac:dyDescent="0.5">
      <c r="J786" s="437"/>
    </row>
    <row r="787" spans="10:10" s="78" customFormat="1" x14ac:dyDescent="0.5">
      <c r="J787" s="437"/>
    </row>
    <row r="788" spans="10:10" s="78" customFormat="1" x14ac:dyDescent="0.5">
      <c r="J788" s="437"/>
    </row>
    <row r="789" spans="10:10" s="78" customFormat="1" x14ac:dyDescent="0.5">
      <c r="J789" s="437"/>
    </row>
    <row r="790" spans="10:10" s="78" customFormat="1" x14ac:dyDescent="0.5">
      <c r="J790" s="437"/>
    </row>
    <row r="791" spans="10:10" s="78" customFormat="1" x14ac:dyDescent="0.5">
      <c r="J791" s="437"/>
    </row>
    <row r="792" spans="10:10" s="78" customFormat="1" x14ac:dyDescent="0.5">
      <c r="J792" s="437"/>
    </row>
    <row r="793" spans="10:10" s="78" customFormat="1" x14ac:dyDescent="0.5">
      <c r="J793" s="437"/>
    </row>
    <row r="794" spans="10:10" s="78" customFormat="1" x14ac:dyDescent="0.5">
      <c r="J794" s="437"/>
    </row>
    <row r="795" spans="10:10" s="78" customFormat="1" x14ac:dyDescent="0.5">
      <c r="J795" s="437"/>
    </row>
    <row r="796" spans="10:10" s="78" customFormat="1" x14ac:dyDescent="0.5">
      <c r="J796" s="437"/>
    </row>
    <row r="797" spans="10:10" s="78" customFormat="1" x14ac:dyDescent="0.5">
      <c r="J797" s="437"/>
    </row>
    <row r="798" spans="10:10" s="78" customFormat="1" x14ac:dyDescent="0.5">
      <c r="J798" s="437"/>
    </row>
    <row r="799" spans="10:10" s="78" customFormat="1" x14ac:dyDescent="0.5">
      <c r="J799" s="437"/>
    </row>
    <row r="800" spans="10:10" s="78" customFormat="1" x14ac:dyDescent="0.5">
      <c r="J800" s="437"/>
    </row>
    <row r="801" spans="10:10" s="78" customFormat="1" x14ac:dyDescent="0.5">
      <c r="J801" s="437"/>
    </row>
    <row r="802" spans="10:10" s="78" customFormat="1" x14ac:dyDescent="0.5">
      <c r="J802" s="437"/>
    </row>
    <row r="803" spans="10:10" s="78" customFormat="1" x14ac:dyDescent="0.5">
      <c r="J803" s="437"/>
    </row>
    <row r="804" spans="10:10" s="78" customFormat="1" x14ac:dyDescent="0.5">
      <c r="J804" s="437"/>
    </row>
    <row r="805" spans="10:10" s="78" customFormat="1" x14ac:dyDescent="0.5">
      <c r="J805" s="437"/>
    </row>
    <row r="806" spans="10:10" s="78" customFormat="1" x14ac:dyDescent="0.5">
      <c r="J806" s="437"/>
    </row>
    <row r="807" spans="10:10" s="78" customFormat="1" x14ac:dyDescent="0.5">
      <c r="J807" s="437"/>
    </row>
    <row r="808" spans="10:10" s="78" customFormat="1" x14ac:dyDescent="0.5">
      <c r="J808" s="437"/>
    </row>
    <row r="809" spans="10:10" s="78" customFormat="1" x14ac:dyDescent="0.5">
      <c r="J809" s="437"/>
    </row>
    <row r="810" spans="10:10" s="78" customFormat="1" x14ac:dyDescent="0.5">
      <c r="J810" s="437"/>
    </row>
    <row r="811" spans="10:10" s="78" customFormat="1" x14ac:dyDescent="0.5">
      <c r="J811" s="437"/>
    </row>
    <row r="812" spans="10:10" s="78" customFormat="1" x14ac:dyDescent="0.5">
      <c r="J812" s="437"/>
    </row>
    <row r="813" spans="10:10" s="78" customFormat="1" x14ac:dyDescent="0.5">
      <c r="J813" s="437"/>
    </row>
    <row r="814" spans="10:10" s="78" customFormat="1" x14ac:dyDescent="0.5">
      <c r="J814" s="437"/>
    </row>
    <row r="815" spans="10:10" s="78" customFormat="1" x14ac:dyDescent="0.5">
      <c r="J815" s="437"/>
    </row>
    <row r="816" spans="10:10" s="78" customFormat="1" x14ac:dyDescent="0.5">
      <c r="J816" s="437"/>
    </row>
    <row r="817" spans="10:10" s="78" customFormat="1" x14ac:dyDescent="0.5">
      <c r="J817" s="437"/>
    </row>
    <row r="818" spans="10:10" s="78" customFormat="1" x14ac:dyDescent="0.5">
      <c r="J818" s="437"/>
    </row>
    <row r="819" spans="10:10" s="78" customFormat="1" x14ac:dyDescent="0.5">
      <c r="J819" s="437"/>
    </row>
    <row r="820" spans="10:10" s="78" customFormat="1" x14ac:dyDescent="0.5">
      <c r="J820" s="437"/>
    </row>
    <row r="821" spans="10:10" s="78" customFormat="1" x14ac:dyDescent="0.5">
      <c r="J821" s="437"/>
    </row>
    <row r="822" spans="10:10" s="78" customFormat="1" x14ac:dyDescent="0.5">
      <c r="J822" s="437"/>
    </row>
    <row r="823" spans="10:10" s="78" customFormat="1" x14ac:dyDescent="0.5">
      <c r="J823" s="437"/>
    </row>
    <row r="824" spans="10:10" s="78" customFormat="1" x14ac:dyDescent="0.5">
      <c r="J824" s="437"/>
    </row>
    <row r="825" spans="10:10" s="78" customFormat="1" x14ac:dyDescent="0.5">
      <c r="J825" s="437"/>
    </row>
    <row r="826" spans="10:10" s="78" customFormat="1" x14ac:dyDescent="0.5">
      <c r="J826" s="437"/>
    </row>
    <row r="827" spans="10:10" s="78" customFormat="1" x14ac:dyDescent="0.5">
      <c r="J827" s="437"/>
    </row>
    <row r="828" spans="10:10" s="78" customFormat="1" x14ac:dyDescent="0.5">
      <c r="J828" s="437"/>
    </row>
    <row r="829" spans="10:10" s="78" customFormat="1" x14ac:dyDescent="0.5">
      <c r="J829" s="437"/>
    </row>
    <row r="830" spans="10:10" s="78" customFormat="1" x14ac:dyDescent="0.5">
      <c r="J830" s="437"/>
    </row>
    <row r="831" spans="10:10" s="78" customFormat="1" x14ac:dyDescent="0.5">
      <c r="J831" s="437"/>
    </row>
    <row r="832" spans="10:10" s="78" customFormat="1" x14ac:dyDescent="0.5">
      <c r="J832" s="437"/>
    </row>
    <row r="833" spans="10:10" s="78" customFormat="1" x14ac:dyDescent="0.5">
      <c r="J833" s="437"/>
    </row>
    <row r="834" spans="10:10" s="78" customFormat="1" x14ac:dyDescent="0.5">
      <c r="J834" s="437"/>
    </row>
    <row r="835" spans="10:10" s="78" customFormat="1" x14ac:dyDescent="0.5">
      <c r="J835" s="437"/>
    </row>
    <row r="836" spans="10:10" s="78" customFormat="1" x14ac:dyDescent="0.5">
      <c r="J836" s="437"/>
    </row>
    <row r="837" spans="10:10" s="78" customFormat="1" x14ac:dyDescent="0.5">
      <c r="J837" s="437"/>
    </row>
    <row r="838" spans="10:10" s="78" customFormat="1" x14ac:dyDescent="0.5">
      <c r="J838" s="437"/>
    </row>
    <row r="839" spans="10:10" s="78" customFormat="1" x14ac:dyDescent="0.5">
      <c r="J839" s="437"/>
    </row>
    <row r="840" spans="10:10" s="78" customFormat="1" x14ac:dyDescent="0.5">
      <c r="J840" s="437"/>
    </row>
    <row r="841" spans="10:10" s="78" customFormat="1" x14ac:dyDescent="0.5">
      <c r="J841" s="437"/>
    </row>
    <row r="842" spans="10:10" s="78" customFormat="1" x14ac:dyDescent="0.5">
      <c r="J842" s="437"/>
    </row>
    <row r="843" spans="10:10" s="78" customFormat="1" x14ac:dyDescent="0.5">
      <c r="J843" s="437"/>
    </row>
    <row r="844" spans="10:10" s="78" customFormat="1" x14ac:dyDescent="0.5">
      <c r="J844" s="437"/>
    </row>
    <row r="845" spans="10:10" s="78" customFormat="1" x14ac:dyDescent="0.5">
      <c r="J845" s="437"/>
    </row>
    <row r="846" spans="10:10" s="78" customFormat="1" x14ac:dyDescent="0.5">
      <c r="J846" s="437"/>
    </row>
    <row r="847" spans="10:10" s="78" customFormat="1" x14ac:dyDescent="0.5">
      <c r="J847" s="437"/>
    </row>
    <row r="848" spans="10:10" s="78" customFormat="1" x14ac:dyDescent="0.5">
      <c r="J848" s="437"/>
    </row>
    <row r="849" spans="10:10" s="78" customFormat="1" x14ac:dyDescent="0.5">
      <c r="J849" s="437"/>
    </row>
    <row r="850" spans="10:10" s="78" customFormat="1" x14ac:dyDescent="0.5">
      <c r="J850" s="437"/>
    </row>
    <row r="851" spans="10:10" s="78" customFormat="1" x14ac:dyDescent="0.5">
      <c r="J851" s="437"/>
    </row>
    <row r="852" spans="10:10" s="78" customFormat="1" x14ac:dyDescent="0.5">
      <c r="J852" s="437"/>
    </row>
    <row r="853" spans="10:10" s="78" customFormat="1" x14ac:dyDescent="0.5">
      <c r="J853" s="437"/>
    </row>
    <row r="854" spans="10:10" s="78" customFormat="1" x14ac:dyDescent="0.5">
      <c r="J854" s="437"/>
    </row>
    <row r="855" spans="10:10" s="78" customFormat="1" x14ac:dyDescent="0.5">
      <c r="J855" s="437"/>
    </row>
    <row r="856" spans="10:10" s="78" customFormat="1" x14ac:dyDescent="0.5">
      <c r="J856" s="437"/>
    </row>
    <row r="857" spans="10:10" s="78" customFormat="1" x14ac:dyDescent="0.5">
      <c r="J857" s="437"/>
    </row>
    <row r="858" spans="10:10" s="78" customFormat="1" x14ac:dyDescent="0.5">
      <c r="J858" s="437"/>
    </row>
    <row r="859" spans="10:10" s="78" customFormat="1" x14ac:dyDescent="0.5">
      <c r="J859" s="437"/>
    </row>
    <row r="860" spans="10:10" s="78" customFormat="1" x14ac:dyDescent="0.5">
      <c r="J860" s="437"/>
    </row>
    <row r="861" spans="10:10" s="78" customFormat="1" x14ac:dyDescent="0.5">
      <c r="J861" s="437"/>
    </row>
    <row r="862" spans="10:10" s="78" customFormat="1" x14ac:dyDescent="0.5">
      <c r="J862" s="437"/>
    </row>
    <row r="863" spans="10:10" s="78" customFormat="1" x14ac:dyDescent="0.5">
      <c r="J863" s="437"/>
    </row>
    <row r="864" spans="10:10" s="78" customFormat="1" x14ac:dyDescent="0.5">
      <c r="J864" s="437"/>
    </row>
    <row r="865" spans="10:10" s="78" customFormat="1" x14ac:dyDescent="0.5">
      <c r="J865" s="437"/>
    </row>
    <row r="866" spans="10:10" s="78" customFormat="1" x14ac:dyDescent="0.5">
      <c r="J866" s="437"/>
    </row>
    <row r="867" spans="10:10" s="78" customFormat="1" x14ac:dyDescent="0.5">
      <c r="J867" s="437"/>
    </row>
    <row r="868" spans="10:10" s="78" customFormat="1" x14ac:dyDescent="0.5">
      <c r="J868" s="437"/>
    </row>
    <row r="869" spans="10:10" s="78" customFormat="1" x14ac:dyDescent="0.5">
      <c r="J869" s="437"/>
    </row>
    <row r="870" spans="10:10" s="78" customFormat="1" x14ac:dyDescent="0.5">
      <c r="J870" s="437"/>
    </row>
    <row r="871" spans="10:10" s="78" customFormat="1" x14ac:dyDescent="0.5">
      <c r="J871" s="437"/>
    </row>
    <row r="872" spans="10:10" s="78" customFormat="1" x14ac:dyDescent="0.5">
      <c r="J872" s="437"/>
    </row>
    <row r="873" spans="10:10" s="78" customFormat="1" x14ac:dyDescent="0.5">
      <c r="J873" s="437"/>
    </row>
    <row r="874" spans="10:10" s="78" customFormat="1" x14ac:dyDescent="0.5">
      <c r="J874" s="437"/>
    </row>
    <row r="875" spans="10:10" s="78" customFormat="1" x14ac:dyDescent="0.5">
      <c r="J875" s="437"/>
    </row>
    <row r="876" spans="10:10" s="78" customFormat="1" x14ac:dyDescent="0.5">
      <c r="J876" s="437"/>
    </row>
    <row r="877" spans="10:10" s="78" customFormat="1" x14ac:dyDescent="0.5">
      <c r="J877" s="437"/>
    </row>
    <row r="878" spans="10:10" s="78" customFormat="1" x14ac:dyDescent="0.5">
      <c r="J878" s="437"/>
    </row>
    <row r="879" spans="10:10" s="78" customFormat="1" x14ac:dyDescent="0.5">
      <c r="J879" s="437"/>
    </row>
    <row r="880" spans="10:10" s="78" customFormat="1" x14ac:dyDescent="0.5">
      <c r="J880" s="437"/>
    </row>
    <row r="881" spans="10:10" s="78" customFormat="1" x14ac:dyDescent="0.5">
      <c r="J881" s="437"/>
    </row>
    <row r="882" spans="10:10" s="78" customFormat="1" x14ac:dyDescent="0.5">
      <c r="J882" s="437"/>
    </row>
    <row r="883" spans="10:10" s="78" customFormat="1" x14ac:dyDescent="0.5">
      <c r="J883" s="437"/>
    </row>
    <row r="884" spans="10:10" s="78" customFormat="1" x14ac:dyDescent="0.5">
      <c r="J884" s="437"/>
    </row>
    <row r="885" spans="10:10" s="78" customFormat="1" x14ac:dyDescent="0.5">
      <c r="J885" s="437"/>
    </row>
    <row r="886" spans="10:10" s="78" customFormat="1" x14ac:dyDescent="0.5">
      <c r="J886" s="437"/>
    </row>
    <row r="887" spans="10:10" s="78" customFormat="1" x14ac:dyDescent="0.5">
      <c r="J887" s="437"/>
    </row>
    <row r="888" spans="10:10" s="78" customFormat="1" x14ac:dyDescent="0.5">
      <c r="J888" s="437"/>
    </row>
    <row r="889" spans="10:10" s="78" customFormat="1" x14ac:dyDescent="0.5">
      <c r="J889" s="437"/>
    </row>
    <row r="890" spans="10:10" s="78" customFormat="1" x14ac:dyDescent="0.5">
      <c r="J890" s="437"/>
    </row>
    <row r="891" spans="10:10" s="78" customFormat="1" x14ac:dyDescent="0.5">
      <c r="J891" s="437"/>
    </row>
    <row r="892" spans="10:10" s="78" customFormat="1" x14ac:dyDescent="0.5">
      <c r="J892" s="437"/>
    </row>
    <row r="893" spans="10:10" s="78" customFormat="1" x14ac:dyDescent="0.5">
      <c r="J893" s="437"/>
    </row>
    <row r="894" spans="10:10" s="78" customFormat="1" x14ac:dyDescent="0.5">
      <c r="J894" s="437"/>
    </row>
    <row r="895" spans="10:10" s="78" customFormat="1" x14ac:dyDescent="0.5">
      <c r="J895" s="437"/>
    </row>
    <row r="896" spans="10:10" s="78" customFormat="1" x14ac:dyDescent="0.5">
      <c r="J896" s="437"/>
    </row>
    <row r="897" spans="10:10" s="78" customFormat="1" x14ac:dyDescent="0.5">
      <c r="J897" s="437"/>
    </row>
    <row r="898" spans="10:10" s="78" customFormat="1" x14ac:dyDescent="0.5">
      <c r="J898" s="437"/>
    </row>
    <row r="899" spans="10:10" s="78" customFormat="1" x14ac:dyDescent="0.5">
      <c r="J899" s="437"/>
    </row>
    <row r="900" spans="10:10" s="78" customFormat="1" x14ac:dyDescent="0.5">
      <c r="J900" s="437"/>
    </row>
  </sheetData>
  <mergeCells count="9">
    <mergeCell ref="B18:D18"/>
    <mergeCell ref="A19:A20"/>
    <mergeCell ref="B19:D19"/>
    <mergeCell ref="A2:F2"/>
    <mergeCell ref="A9:A10"/>
    <mergeCell ref="B9:D10"/>
    <mergeCell ref="E9:E10"/>
    <mergeCell ref="F9:F10"/>
    <mergeCell ref="C20:F20"/>
  </mergeCells>
  <printOptions horizontalCentered="1"/>
  <pageMargins left="0.62992125984251968" right="0.31496062992125984" top="0.55118110236220474" bottom="0.55118110236220474" header="0.31496062992125984" footer="0.31496062992125984"/>
  <pageSetup paperSize="9" scale="83" orientation="landscape" r:id="rId1"/>
  <headerFooter>
    <oddHeader>&amp;R&amp;"AngsanaUPC,Regular"&amp;16ปร. 6 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73"/>
  <sheetViews>
    <sheetView view="pageBreakPreview" topLeftCell="A22" zoomScale="40" zoomScaleNormal="25" zoomScaleSheetLayoutView="40" workbookViewId="0">
      <selection activeCell="C15" sqref="C15"/>
    </sheetView>
  </sheetViews>
  <sheetFormatPr defaultColWidth="9" defaultRowHeight="23.25" x14ac:dyDescent="0.5"/>
  <cols>
    <col min="1" max="1" width="15.375" style="5" customWidth="1"/>
    <col min="2" max="2" width="6.625" style="6" customWidth="1"/>
    <col min="3" max="3" width="147.375" style="6" customWidth="1"/>
    <col min="4" max="4" width="15.25" style="1" hidden="1" customWidth="1"/>
    <col min="5" max="5" width="23" style="3" hidden="1" customWidth="1"/>
    <col min="6" max="6" width="27.5" style="3" hidden="1" customWidth="1"/>
    <col min="7" max="7" width="22.125" style="3" hidden="1" customWidth="1"/>
    <col min="8" max="8" width="30.375" style="3" hidden="1" customWidth="1"/>
    <col min="9" max="9" width="25.625" style="3" hidden="1" customWidth="1"/>
    <col min="10" max="10" width="36.75" style="3" hidden="1" customWidth="1"/>
    <col min="11" max="11" width="14.125" style="1" customWidth="1"/>
    <col min="12" max="12" width="18.625" style="1" customWidth="1"/>
    <col min="13" max="17" width="31.25" style="1" customWidth="1"/>
    <col min="18" max="18" width="39.5" style="1" customWidth="1"/>
    <col min="19" max="16384" width="9" style="1"/>
  </cols>
  <sheetData>
    <row r="1" spans="1:18" s="193" customFormat="1" ht="57" customHeight="1" x14ac:dyDescent="1.1499999999999999">
      <c r="A1" s="763" t="s">
        <v>16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  <c r="L1" s="763"/>
      <c r="M1" s="763"/>
      <c r="N1" s="763"/>
      <c r="O1" s="763"/>
      <c r="P1" s="763"/>
      <c r="Q1" s="763"/>
      <c r="R1" s="763"/>
    </row>
    <row r="2" spans="1:18" s="4" customFormat="1" ht="57" customHeight="1" x14ac:dyDescent="1.1499999999999999">
      <c r="A2" s="22" t="s">
        <v>173</v>
      </c>
      <c r="B2" s="22"/>
      <c r="C2" s="22" t="s">
        <v>131</v>
      </c>
      <c r="D2" s="194"/>
      <c r="F2" s="94"/>
      <c r="G2" s="94"/>
      <c r="H2" s="94"/>
      <c r="I2" s="94"/>
      <c r="J2" s="94"/>
      <c r="K2" s="53"/>
    </row>
    <row r="3" spans="1:18" ht="57" customHeight="1" x14ac:dyDescent="1.1499999999999999">
      <c r="A3" s="14" t="s">
        <v>15</v>
      </c>
      <c r="B3" s="15" t="s">
        <v>205</v>
      </c>
      <c r="C3" s="14" t="s">
        <v>203</v>
      </c>
      <c r="D3" s="195"/>
      <c r="E3" s="154"/>
      <c r="F3" s="153"/>
      <c r="G3" s="153"/>
      <c r="H3" s="153"/>
      <c r="I3" s="153"/>
      <c r="J3" s="16"/>
      <c r="K3" s="17"/>
      <c r="Q3" s="16" t="s">
        <v>0</v>
      </c>
      <c r="R3" s="17"/>
    </row>
    <row r="4" spans="1:18" ht="57" customHeight="1" x14ac:dyDescent="1.1499999999999999">
      <c r="A4" s="14" t="s">
        <v>204</v>
      </c>
      <c r="B4" s="14"/>
      <c r="C4" s="14"/>
      <c r="D4" s="196"/>
      <c r="E4" s="14"/>
      <c r="F4" s="198"/>
      <c r="G4" s="18"/>
      <c r="H4" s="18"/>
      <c r="I4" s="18"/>
      <c r="J4" s="16"/>
      <c r="K4" s="200"/>
      <c r="Q4" s="16" t="s">
        <v>12</v>
      </c>
      <c r="R4" s="21"/>
    </row>
    <row r="5" spans="1:18" ht="57" customHeight="1" thickBot="1" x14ac:dyDescent="1.2">
      <c r="A5" s="22"/>
      <c r="B5" s="22"/>
      <c r="C5" s="22"/>
      <c r="D5" s="197"/>
      <c r="E5" s="22"/>
      <c r="F5" s="199"/>
      <c r="G5" s="23"/>
      <c r="H5" s="23"/>
      <c r="I5" s="23"/>
      <c r="J5" s="23"/>
      <c r="K5" s="53"/>
      <c r="Q5" s="23"/>
      <c r="R5" s="53"/>
    </row>
    <row r="6" spans="1:18" s="2" customFormat="1" ht="66" customHeight="1" thickTop="1" x14ac:dyDescent="0.55000000000000004">
      <c r="A6" s="663" t="s">
        <v>1</v>
      </c>
      <c r="B6" s="663" t="s">
        <v>2</v>
      </c>
      <c r="C6" s="663"/>
      <c r="D6" s="665" t="s">
        <v>7</v>
      </c>
      <c r="E6" s="665" t="s">
        <v>17</v>
      </c>
      <c r="F6" s="665"/>
      <c r="G6" s="665"/>
      <c r="H6" s="665"/>
      <c r="I6" s="665"/>
      <c r="J6" s="665"/>
      <c r="K6" s="665" t="s">
        <v>7</v>
      </c>
      <c r="L6" s="665" t="s">
        <v>3</v>
      </c>
      <c r="M6" s="665"/>
      <c r="N6" s="665"/>
      <c r="O6" s="665"/>
      <c r="P6" s="665"/>
      <c r="Q6" s="665"/>
      <c r="R6" s="663" t="s">
        <v>5</v>
      </c>
    </row>
    <row r="7" spans="1:18" s="2" customFormat="1" ht="108" customHeight="1" x14ac:dyDescent="0.55000000000000004">
      <c r="A7" s="664"/>
      <c r="B7" s="664"/>
      <c r="C7" s="664"/>
      <c r="D7" s="666"/>
      <c r="E7" s="669" t="s">
        <v>8</v>
      </c>
      <c r="F7" s="669" t="s">
        <v>9</v>
      </c>
      <c r="G7" s="669"/>
      <c r="H7" s="770" t="s">
        <v>19</v>
      </c>
      <c r="I7" s="771"/>
      <c r="J7" s="91" t="s">
        <v>18</v>
      </c>
      <c r="K7" s="666"/>
      <c r="L7" s="670" t="s">
        <v>8</v>
      </c>
      <c r="M7" s="770" t="s">
        <v>19</v>
      </c>
      <c r="N7" s="771"/>
      <c r="O7" s="770" t="s">
        <v>19</v>
      </c>
      <c r="P7" s="771"/>
      <c r="Q7" s="123" t="s">
        <v>18</v>
      </c>
      <c r="R7" s="664"/>
    </row>
    <row r="8" spans="1:18" s="2" customFormat="1" ht="66" customHeight="1" x14ac:dyDescent="0.55000000000000004">
      <c r="A8" s="664"/>
      <c r="B8" s="664"/>
      <c r="C8" s="664"/>
      <c r="D8" s="666"/>
      <c r="E8" s="669"/>
      <c r="F8" s="125" t="s">
        <v>10</v>
      </c>
      <c r="G8" s="125" t="s">
        <v>11</v>
      </c>
      <c r="H8" s="125" t="s">
        <v>20</v>
      </c>
      <c r="I8" s="125" t="s">
        <v>21</v>
      </c>
      <c r="J8" s="91" t="s">
        <v>6</v>
      </c>
      <c r="K8" s="666"/>
      <c r="L8" s="670"/>
      <c r="M8" s="125" t="s">
        <v>20</v>
      </c>
      <c r="N8" s="125" t="s">
        <v>21</v>
      </c>
      <c r="O8" s="125" t="s">
        <v>20</v>
      </c>
      <c r="P8" s="125" t="s">
        <v>21</v>
      </c>
      <c r="Q8" s="123" t="s">
        <v>6</v>
      </c>
      <c r="R8" s="664"/>
    </row>
    <row r="9" spans="1:18" s="247" customFormat="1" ht="57" x14ac:dyDescent="0.2">
      <c r="A9" s="260">
        <v>1</v>
      </c>
      <c r="B9" s="768" t="s">
        <v>25</v>
      </c>
      <c r="C9" s="769"/>
      <c r="D9" s="261"/>
      <c r="E9" s="262"/>
      <c r="F9" s="263"/>
      <c r="G9" s="263"/>
      <c r="H9" s="263"/>
      <c r="I9" s="263"/>
      <c r="J9" s="263"/>
      <c r="K9" s="263"/>
      <c r="L9" s="264"/>
      <c r="M9" s="264"/>
      <c r="N9" s="264"/>
      <c r="O9" s="264"/>
      <c r="P9" s="264"/>
      <c r="Q9" s="264"/>
      <c r="R9" s="264"/>
    </row>
    <row r="10" spans="1:18" ht="57" x14ac:dyDescent="1.1499999999999999">
      <c r="A10" s="55"/>
      <c r="B10" s="56"/>
      <c r="C10" s="57" t="s">
        <v>34</v>
      </c>
      <c r="D10" s="58"/>
      <c r="E10" s="59"/>
      <c r="F10" s="60"/>
      <c r="G10" s="61"/>
      <c r="H10" s="61"/>
      <c r="I10" s="61"/>
      <c r="J10" s="61"/>
      <c r="K10" s="58"/>
      <c r="L10" s="59"/>
      <c r="M10" s="60"/>
      <c r="N10" s="61"/>
      <c r="O10" s="61"/>
      <c r="P10" s="61"/>
      <c r="Q10" s="61"/>
      <c r="R10" s="63"/>
    </row>
    <row r="11" spans="1:18" ht="57" x14ac:dyDescent="1.1499999999999999">
      <c r="A11" s="67" t="s">
        <v>105</v>
      </c>
      <c r="B11" s="27" t="s">
        <v>23</v>
      </c>
      <c r="C11" s="47" t="s">
        <v>35</v>
      </c>
      <c r="D11" s="50" t="s">
        <v>55</v>
      </c>
      <c r="E11" s="48">
        <v>68</v>
      </c>
      <c r="F11" s="49">
        <v>7000</v>
      </c>
      <c r="G11" s="32"/>
      <c r="H11" s="32">
        <f>E11*F11</f>
        <v>476000</v>
      </c>
      <c r="I11" s="32"/>
      <c r="J11" s="33">
        <f>H11+I11</f>
        <v>476000</v>
      </c>
      <c r="K11" s="50" t="s">
        <v>55</v>
      </c>
      <c r="L11" s="29">
        <v>68</v>
      </c>
      <c r="M11" s="32">
        <v>9800</v>
      </c>
      <c r="N11" s="32"/>
      <c r="O11" s="32">
        <f>L11*M11</f>
        <v>666400</v>
      </c>
      <c r="P11" s="32">
        <f>L11*N11</f>
        <v>0</v>
      </c>
      <c r="Q11" s="33">
        <f>+(M11*L11)-N11</f>
        <v>666400</v>
      </c>
      <c r="R11" s="35"/>
    </row>
    <row r="12" spans="1:18" ht="57" x14ac:dyDescent="1.1499999999999999">
      <c r="A12" s="67" t="s">
        <v>106</v>
      </c>
      <c r="B12" s="27" t="s">
        <v>23</v>
      </c>
      <c r="C12" s="53" t="s">
        <v>36</v>
      </c>
      <c r="D12" s="50" t="s">
        <v>55</v>
      </c>
      <c r="E12" s="48">
        <v>92</v>
      </c>
      <c r="F12" s="49">
        <v>4500</v>
      </c>
      <c r="G12" s="32"/>
      <c r="H12" s="32">
        <f t="shared" ref="H12:H28" si="0">E12*F12</f>
        <v>414000</v>
      </c>
      <c r="I12" s="32"/>
      <c r="J12" s="33">
        <f t="shared" ref="J12:J28" si="1">H12+I12</f>
        <v>414000</v>
      </c>
      <c r="K12" s="50" t="s">
        <v>55</v>
      </c>
      <c r="L12" s="29">
        <v>92</v>
      </c>
      <c r="M12" s="32">
        <v>7600</v>
      </c>
      <c r="N12" s="32"/>
      <c r="O12" s="32">
        <f t="shared" ref="O12:O28" si="2">L12*M12</f>
        <v>699200</v>
      </c>
      <c r="P12" s="32">
        <f t="shared" ref="P12:P28" si="3">L12*N12</f>
        <v>0</v>
      </c>
      <c r="Q12" s="33">
        <f t="shared" ref="Q12:Q28" si="4">+(M12*L12)-N12</f>
        <v>699200</v>
      </c>
      <c r="R12" s="35"/>
    </row>
    <row r="13" spans="1:18" ht="57" x14ac:dyDescent="1.1499999999999999">
      <c r="A13" s="67" t="s">
        <v>107</v>
      </c>
      <c r="B13" s="27" t="s">
        <v>23</v>
      </c>
      <c r="C13" s="47" t="s">
        <v>52</v>
      </c>
      <c r="D13" s="50" t="s">
        <v>55</v>
      </c>
      <c r="E13" s="48">
        <v>4</v>
      </c>
      <c r="F13" s="49">
        <v>35000</v>
      </c>
      <c r="G13" s="32"/>
      <c r="H13" s="32">
        <f t="shared" si="0"/>
        <v>140000</v>
      </c>
      <c r="I13" s="32"/>
      <c r="J13" s="33">
        <f t="shared" si="1"/>
        <v>140000</v>
      </c>
      <c r="K13" s="50" t="s">
        <v>55</v>
      </c>
      <c r="L13" s="29">
        <v>4</v>
      </c>
      <c r="M13" s="32">
        <v>42500</v>
      </c>
      <c r="N13" s="32"/>
      <c r="O13" s="32">
        <f t="shared" si="2"/>
        <v>170000</v>
      </c>
      <c r="P13" s="32">
        <f t="shared" si="3"/>
        <v>0</v>
      </c>
      <c r="Q13" s="33">
        <f t="shared" si="4"/>
        <v>170000</v>
      </c>
      <c r="R13" s="35"/>
    </row>
    <row r="14" spans="1:18" ht="57" x14ac:dyDescent="1.1499999999999999">
      <c r="A14" s="67" t="s">
        <v>108</v>
      </c>
      <c r="B14" s="27" t="s">
        <v>23</v>
      </c>
      <c r="C14" s="47" t="s">
        <v>53</v>
      </c>
      <c r="D14" s="50" t="s">
        <v>55</v>
      </c>
      <c r="E14" s="48">
        <v>8</v>
      </c>
      <c r="F14" s="49">
        <v>13500</v>
      </c>
      <c r="G14" s="32"/>
      <c r="H14" s="32">
        <f t="shared" si="0"/>
        <v>108000</v>
      </c>
      <c r="I14" s="32"/>
      <c r="J14" s="33">
        <f t="shared" si="1"/>
        <v>108000</v>
      </c>
      <c r="K14" s="50" t="s">
        <v>55</v>
      </c>
      <c r="L14" s="29">
        <v>8</v>
      </c>
      <c r="M14" s="32">
        <v>18500</v>
      </c>
      <c r="N14" s="32"/>
      <c r="O14" s="32">
        <f t="shared" si="2"/>
        <v>148000</v>
      </c>
      <c r="P14" s="32">
        <f t="shared" si="3"/>
        <v>0</v>
      </c>
      <c r="Q14" s="33">
        <f t="shared" si="4"/>
        <v>148000</v>
      </c>
      <c r="R14" s="35"/>
    </row>
    <row r="15" spans="1:18" ht="57" x14ac:dyDescent="1.1499999999999999">
      <c r="A15" s="67" t="s">
        <v>109</v>
      </c>
      <c r="B15" s="27" t="s">
        <v>23</v>
      </c>
      <c r="C15" s="47" t="s">
        <v>37</v>
      </c>
      <c r="D15" s="50" t="s">
        <v>55</v>
      </c>
      <c r="E15" s="48">
        <v>50</v>
      </c>
      <c r="F15" s="49">
        <v>5900</v>
      </c>
      <c r="G15" s="32"/>
      <c r="H15" s="32">
        <f t="shared" si="0"/>
        <v>295000</v>
      </c>
      <c r="I15" s="32"/>
      <c r="J15" s="33">
        <f t="shared" si="1"/>
        <v>295000</v>
      </c>
      <c r="K15" s="50" t="s">
        <v>55</v>
      </c>
      <c r="L15" s="29">
        <v>50</v>
      </c>
      <c r="M15" s="32">
        <v>7500</v>
      </c>
      <c r="N15" s="32"/>
      <c r="O15" s="32">
        <f t="shared" si="2"/>
        <v>375000</v>
      </c>
      <c r="P15" s="32">
        <f t="shared" si="3"/>
        <v>0</v>
      </c>
      <c r="Q15" s="33">
        <f t="shared" si="4"/>
        <v>375000</v>
      </c>
      <c r="R15" s="35"/>
    </row>
    <row r="16" spans="1:18" ht="57" x14ac:dyDescent="1.1499999999999999">
      <c r="A16" s="67" t="s">
        <v>110</v>
      </c>
      <c r="B16" s="27" t="s">
        <v>23</v>
      </c>
      <c r="C16" s="47" t="s">
        <v>38</v>
      </c>
      <c r="D16" s="50" t="s">
        <v>55</v>
      </c>
      <c r="E16" s="48">
        <v>16</v>
      </c>
      <c r="F16" s="49">
        <v>7000</v>
      </c>
      <c r="G16" s="32"/>
      <c r="H16" s="32">
        <f t="shared" si="0"/>
        <v>112000</v>
      </c>
      <c r="I16" s="32"/>
      <c r="J16" s="33">
        <f t="shared" si="1"/>
        <v>112000</v>
      </c>
      <c r="K16" s="50" t="s">
        <v>55</v>
      </c>
      <c r="L16" s="29">
        <v>16</v>
      </c>
      <c r="M16" s="32">
        <v>9000</v>
      </c>
      <c r="N16" s="32"/>
      <c r="O16" s="32">
        <f t="shared" si="2"/>
        <v>144000</v>
      </c>
      <c r="P16" s="32">
        <f t="shared" si="3"/>
        <v>0</v>
      </c>
      <c r="Q16" s="33">
        <f t="shared" si="4"/>
        <v>144000</v>
      </c>
      <c r="R16" s="35"/>
    </row>
    <row r="17" spans="1:18" ht="57" x14ac:dyDescent="1.1499999999999999">
      <c r="A17" s="67" t="s">
        <v>111</v>
      </c>
      <c r="B17" s="27" t="s">
        <v>23</v>
      </c>
      <c r="C17" s="47" t="s">
        <v>39</v>
      </c>
      <c r="D17" s="50" t="s">
        <v>55</v>
      </c>
      <c r="E17" s="48">
        <v>8</v>
      </c>
      <c r="F17" s="49">
        <v>35000</v>
      </c>
      <c r="G17" s="32"/>
      <c r="H17" s="32">
        <f t="shared" si="0"/>
        <v>280000</v>
      </c>
      <c r="I17" s="32"/>
      <c r="J17" s="33">
        <f t="shared" si="1"/>
        <v>280000</v>
      </c>
      <c r="K17" s="50" t="s">
        <v>55</v>
      </c>
      <c r="L17" s="29">
        <v>8</v>
      </c>
      <c r="M17" s="32">
        <v>42500</v>
      </c>
      <c r="N17" s="32"/>
      <c r="O17" s="32">
        <f t="shared" si="2"/>
        <v>340000</v>
      </c>
      <c r="P17" s="32">
        <f t="shared" si="3"/>
        <v>0</v>
      </c>
      <c r="Q17" s="33">
        <f t="shared" si="4"/>
        <v>340000</v>
      </c>
      <c r="R17" s="35"/>
    </row>
    <row r="18" spans="1:18" ht="57" x14ac:dyDescent="1.1499999999999999">
      <c r="A18" s="67" t="s">
        <v>112</v>
      </c>
      <c r="B18" s="27" t="s">
        <v>23</v>
      </c>
      <c r="C18" s="47" t="s">
        <v>40</v>
      </c>
      <c r="D18" s="50" t="s">
        <v>55</v>
      </c>
      <c r="E18" s="48">
        <v>4</v>
      </c>
      <c r="F18" s="49">
        <v>10000</v>
      </c>
      <c r="G18" s="32"/>
      <c r="H18" s="32">
        <f t="shared" si="0"/>
        <v>40000</v>
      </c>
      <c r="I18" s="32"/>
      <c r="J18" s="33">
        <f t="shared" si="1"/>
        <v>40000</v>
      </c>
      <c r="K18" s="50" t="s">
        <v>55</v>
      </c>
      <c r="L18" s="29">
        <v>4</v>
      </c>
      <c r="M18" s="32">
        <v>11500</v>
      </c>
      <c r="N18" s="32"/>
      <c r="O18" s="32">
        <f t="shared" si="2"/>
        <v>46000</v>
      </c>
      <c r="P18" s="32">
        <f t="shared" si="3"/>
        <v>0</v>
      </c>
      <c r="Q18" s="33">
        <f t="shared" si="4"/>
        <v>46000</v>
      </c>
      <c r="R18" s="35"/>
    </row>
    <row r="19" spans="1:18" ht="57" x14ac:dyDescent="1.1499999999999999">
      <c r="A19" s="67" t="s">
        <v>113</v>
      </c>
      <c r="B19" s="27" t="s">
        <v>23</v>
      </c>
      <c r="C19" s="47" t="s">
        <v>41</v>
      </c>
      <c r="D19" s="50" t="s">
        <v>55</v>
      </c>
      <c r="E19" s="48">
        <v>20</v>
      </c>
      <c r="F19" s="49">
        <v>6000</v>
      </c>
      <c r="G19" s="32"/>
      <c r="H19" s="32">
        <f t="shared" si="0"/>
        <v>120000</v>
      </c>
      <c r="I19" s="32"/>
      <c r="J19" s="33">
        <f t="shared" si="1"/>
        <v>120000</v>
      </c>
      <c r="K19" s="50" t="s">
        <v>55</v>
      </c>
      <c r="L19" s="29">
        <v>20</v>
      </c>
      <c r="M19" s="32">
        <v>11500</v>
      </c>
      <c r="N19" s="32"/>
      <c r="O19" s="32">
        <f t="shared" si="2"/>
        <v>230000</v>
      </c>
      <c r="P19" s="32">
        <f t="shared" si="3"/>
        <v>0</v>
      </c>
      <c r="Q19" s="33">
        <f t="shared" si="4"/>
        <v>230000</v>
      </c>
      <c r="R19" s="35"/>
    </row>
    <row r="20" spans="1:18" ht="57" x14ac:dyDescent="1.1499999999999999">
      <c r="A20" s="67" t="s">
        <v>114</v>
      </c>
      <c r="B20" s="27" t="s">
        <v>23</v>
      </c>
      <c r="C20" s="47" t="s">
        <v>42</v>
      </c>
      <c r="D20" s="50" t="s">
        <v>55</v>
      </c>
      <c r="E20" s="48">
        <v>28</v>
      </c>
      <c r="F20" s="49">
        <v>1990</v>
      </c>
      <c r="G20" s="32"/>
      <c r="H20" s="32">
        <f t="shared" si="0"/>
        <v>55720</v>
      </c>
      <c r="I20" s="32"/>
      <c r="J20" s="33">
        <f t="shared" si="1"/>
        <v>55720</v>
      </c>
      <c r="K20" s="50" t="s">
        <v>55</v>
      </c>
      <c r="L20" s="29">
        <v>28</v>
      </c>
      <c r="M20" s="32">
        <v>3000</v>
      </c>
      <c r="N20" s="32"/>
      <c r="O20" s="32">
        <f t="shared" si="2"/>
        <v>84000</v>
      </c>
      <c r="P20" s="32">
        <f t="shared" si="3"/>
        <v>0</v>
      </c>
      <c r="Q20" s="33">
        <f t="shared" si="4"/>
        <v>84000</v>
      </c>
      <c r="R20" s="35"/>
    </row>
    <row r="21" spans="1:18" ht="57" customHeight="1" x14ac:dyDescent="1.1499999999999999">
      <c r="A21" s="67" t="s">
        <v>130</v>
      </c>
      <c r="B21" s="27" t="s">
        <v>23</v>
      </c>
      <c r="C21" s="106" t="s">
        <v>43</v>
      </c>
      <c r="D21" s="50" t="s">
        <v>55</v>
      </c>
      <c r="E21" s="48">
        <v>28</v>
      </c>
      <c r="F21" s="49">
        <v>4200</v>
      </c>
      <c r="G21" s="32"/>
      <c r="H21" s="32">
        <f t="shared" si="0"/>
        <v>117600</v>
      </c>
      <c r="I21" s="32"/>
      <c r="J21" s="33">
        <f t="shared" si="1"/>
        <v>117600</v>
      </c>
      <c r="K21" s="50" t="s">
        <v>55</v>
      </c>
      <c r="L21" s="29">
        <v>28</v>
      </c>
      <c r="M21" s="32">
        <v>7800</v>
      </c>
      <c r="N21" s="32"/>
      <c r="O21" s="32">
        <f t="shared" si="2"/>
        <v>218400</v>
      </c>
      <c r="P21" s="32">
        <f t="shared" si="3"/>
        <v>0</v>
      </c>
      <c r="Q21" s="33">
        <f t="shared" si="4"/>
        <v>218400</v>
      </c>
      <c r="R21" s="35"/>
    </row>
    <row r="22" spans="1:18" ht="57" x14ac:dyDescent="1.1499999999999999">
      <c r="A22" s="67" t="s">
        <v>133</v>
      </c>
      <c r="B22" s="27" t="s">
        <v>23</v>
      </c>
      <c r="C22" s="106" t="s">
        <v>45</v>
      </c>
      <c r="D22" s="50" t="s">
        <v>55</v>
      </c>
      <c r="E22" s="48">
        <v>16</v>
      </c>
      <c r="F22" s="49"/>
      <c r="G22" s="32"/>
      <c r="H22" s="32">
        <f t="shared" ref="H22" si="5">E22*F22</f>
        <v>0</v>
      </c>
      <c r="I22" s="32"/>
      <c r="J22" s="33">
        <f t="shared" ref="J22" si="6">H22+I22</f>
        <v>0</v>
      </c>
      <c r="K22" s="50" t="s">
        <v>55</v>
      </c>
      <c r="L22" s="29">
        <v>16</v>
      </c>
      <c r="M22" s="32">
        <v>7000</v>
      </c>
      <c r="N22" s="32"/>
      <c r="O22" s="32">
        <f t="shared" si="2"/>
        <v>112000</v>
      </c>
      <c r="P22" s="32">
        <f t="shared" si="3"/>
        <v>0</v>
      </c>
      <c r="Q22" s="33">
        <f t="shared" ref="Q22" si="7">+(M22*L22)-N22</f>
        <v>112000</v>
      </c>
      <c r="R22" s="35"/>
    </row>
    <row r="23" spans="1:18" ht="57" x14ac:dyDescent="1.1499999999999999">
      <c r="A23" s="67" t="s">
        <v>134</v>
      </c>
      <c r="B23" s="27" t="s">
        <v>23</v>
      </c>
      <c r="C23" s="106" t="s">
        <v>44</v>
      </c>
      <c r="D23" s="50" t="s">
        <v>55</v>
      </c>
      <c r="E23" s="48">
        <v>4</v>
      </c>
      <c r="F23" s="49"/>
      <c r="G23" s="32"/>
      <c r="H23" s="32">
        <f t="shared" si="0"/>
        <v>0</v>
      </c>
      <c r="I23" s="32"/>
      <c r="J23" s="33">
        <f t="shared" si="1"/>
        <v>0</v>
      </c>
      <c r="K23" s="50" t="s">
        <v>55</v>
      </c>
      <c r="L23" s="29">
        <v>4</v>
      </c>
      <c r="M23" s="32">
        <v>11500</v>
      </c>
      <c r="N23" s="32"/>
      <c r="O23" s="32">
        <f t="shared" si="2"/>
        <v>46000</v>
      </c>
      <c r="P23" s="32">
        <f t="shared" si="3"/>
        <v>0</v>
      </c>
      <c r="Q23" s="33">
        <f t="shared" si="4"/>
        <v>46000</v>
      </c>
      <c r="R23" s="35"/>
    </row>
    <row r="24" spans="1:18" ht="57" x14ac:dyDescent="1.1499999999999999">
      <c r="A24" s="67" t="s">
        <v>135</v>
      </c>
      <c r="B24" s="27" t="s">
        <v>23</v>
      </c>
      <c r="C24" s="106" t="s">
        <v>46</v>
      </c>
      <c r="D24" s="50" t="s">
        <v>55</v>
      </c>
      <c r="E24" s="48">
        <v>10</v>
      </c>
      <c r="F24" s="49"/>
      <c r="G24" s="32"/>
      <c r="H24" s="32">
        <f t="shared" si="0"/>
        <v>0</v>
      </c>
      <c r="I24" s="32"/>
      <c r="J24" s="33">
        <f t="shared" si="1"/>
        <v>0</v>
      </c>
      <c r="K24" s="50" t="s">
        <v>55</v>
      </c>
      <c r="L24" s="29">
        <v>10</v>
      </c>
      <c r="M24" s="30">
        <v>9000</v>
      </c>
      <c r="N24" s="31"/>
      <c r="O24" s="32">
        <f t="shared" si="2"/>
        <v>90000</v>
      </c>
      <c r="P24" s="32">
        <f t="shared" si="3"/>
        <v>0</v>
      </c>
      <c r="Q24" s="33">
        <f t="shared" si="4"/>
        <v>90000</v>
      </c>
      <c r="R24" s="35"/>
    </row>
    <row r="25" spans="1:18" ht="57" x14ac:dyDescent="1.1499999999999999">
      <c r="A25" s="67" t="s">
        <v>136</v>
      </c>
      <c r="B25" s="27" t="s">
        <v>23</v>
      </c>
      <c r="C25" s="106" t="s">
        <v>47</v>
      </c>
      <c r="D25" s="50" t="s">
        <v>55</v>
      </c>
      <c r="E25" s="48">
        <v>16</v>
      </c>
      <c r="F25" s="49"/>
      <c r="G25" s="32"/>
      <c r="H25" s="32">
        <f t="shared" si="0"/>
        <v>0</v>
      </c>
      <c r="I25" s="32"/>
      <c r="J25" s="33">
        <f t="shared" si="1"/>
        <v>0</v>
      </c>
      <c r="K25" s="50" t="s">
        <v>55</v>
      </c>
      <c r="L25" s="29">
        <v>16</v>
      </c>
      <c r="M25" s="32">
        <v>9000</v>
      </c>
      <c r="N25" s="32"/>
      <c r="O25" s="32">
        <f t="shared" si="2"/>
        <v>144000</v>
      </c>
      <c r="P25" s="32">
        <f t="shared" si="3"/>
        <v>0</v>
      </c>
      <c r="Q25" s="33">
        <f t="shared" si="4"/>
        <v>144000</v>
      </c>
      <c r="R25" s="35"/>
    </row>
    <row r="26" spans="1:18" ht="57" x14ac:dyDescent="1.1499999999999999">
      <c r="A26" s="67" t="s">
        <v>137</v>
      </c>
      <c r="B26" s="27" t="s">
        <v>23</v>
      </c>
      <c r="C26" s="106" t="s">
        <v>48</v>
      </c>
      <c r="D26" s="50" t="s">
        <v>55</v>
      </c>
      <c r="E26" s="48">
        <v>4</v>
      </c>
      <c r="F26" s="49"/>
      <c r="G26" s="32"/>
      <c r="H26" s="32">
        <f t="shared" si="0"/>
        <v>0</v>
      </c>
      <c r="I26" s="32"/>
      <c r="J26" s="33">
        <f t="shared" si="1"/>
        <v>0</v>
      </c>
      <c r="K26" s="50" t="s">
        <v>55</v>
      </c>
      <c r="L26" s="29">
        <v>4</v>
      </c>
      <c r="M26" s="32">
        <v>9000</v>
      </c>
      <c r="N26" s="32"/>
      <c r="O26" s="32">
        <f t="shared" si="2"/>
        <v>36000</v>
      </c>
      <c r="P26" s="32">
        <f t="shared" si="3"/>
        <v>0</v>
      </c>
      <c r="Q26" s="33">
        <f t="shared" si="4"/>
        <v>36000</v>
      </c>
      <c r="R26" s="35"/>
    </row>
    <row r="27" spans="1:18" ht="57" x14ac:dyDescent="1.1499999999999999">
      <c r="A27" s="67" t="s">
        <v>138</v>
      </c>
      <c r="B27" s="27" t="s">
        <v>23</v>
      </c>
      <c r="C27" s="106" t="s">
        <v>49</v>
      </c>
      <c r="D27" s="50" t="s">
        <v>55</v>
      </c>
      <c r="E27" s="48">
        <v>4</v>
      </c>
      <c r="F27" s="49">
        <v>8500</v>
      </c>
      <c r="G27" s="32"/>
      <c r="H27" s="32">
        <f t="shared" si="0"/>
        <v>34000</v>
      </c>
      <c r="I27" s="32"/>
      <c r="J27" s="33">
        <f t="shared" si="1"/>
        <v>34000</v>
      </c>
      <c r="K27" s="50" t="s">
        <v>55</v>
      </c>
      <c r="L27" s="29">
        <v>4</v>
      </c>
      <c r="M27" s="30">
        <v>15000</v>
      </c>
      <c r="N27" s="31"/>
      <c r="O27" s="32">
        <f t="shared" si="2"/>
        <v>60000</v>
      </c>
      <c r="P27" s="32">
        <f t="shared" si="3"/>
        <v>0</v>
      </c>
      <c r="Q27" s="33">
        <f t="shared" si="4"/>
        <v>60000</v>
      </c>
      <c r="R27" s="35"/>
    </row>
    <row r="28" spans="1:18" ht="116.45" customHeight="1" x14ac:dyDescent="1.1499999999999999">
      <c r="A28" s="67" t="s">
        <v>139</v>
      </c>
      <c r="B28" s="27" t="s">
        <v>23</v>
      </c>
      <c r="C28" s="106" t="s">
        <v>50</v>
      </c>
      <c r="D28" s="50" t="s">
        <v>55</v>
      </c>
      <c r="E28" s="48">
        <v>4</v>
      </c>
      <c r="F28" s="49"/>
      <c r="G28" s="32"/>
      <c r="H28" s="32">
        <f t="shared" si="0"/>
        <v>0</v>
      </c>
      <c r="I28" s="32"/>
      <c r="J28" s="33">
        <f t="shared" si="1"/>
        <v>0</v>
      </c>
      <c r="K28" s="50" t="s">
        <v>55</v>
      </c>
      <c r="L28" s="29">
        <v>4</v>
      </c>
      <c r="M28" s="32">
        <v>15000</v>
      </c>
      <c r="N28" s="32"/>
      <c r="O28" s="32">
        <f t="shared" si="2"/>
        <v>60000</v>
      </c>
      <c r="P28" s="32">
        <f t="shared" si="3"/>
        <v>0</v>
      </c>
      <c r="Q28" s="33">
        <f t="shared" si="4"/>
        <v>60000</v>
      </c>
      <c r="R28" s="35"/>
    </row>
    <row r="29" spans="1:18" s="248" customFormat="1" ht="63.6" customHeight="1" thickBot="1" x14ac:dyDescent="1.2">
      <c r="A29" s="254"/>
      <c r="B29" s="36"/>
      <c r="C29" s="255" t="s">
        <v>129</v>
      </c>
      <c r="D29" s="256"/>
      <c r="E29" s="37"/>
      <c r="F29" s="38"/>
      <c r="G29" s="39"/>
      <c r="H29" s="39"/>
      <c r="I29" s="39"/>
      <c r="J29" s="146"/>
      <c r="K29" s="257"/>
      <c r="L29" s="258"/>
      <c r="M29" s="39"/>
      <c r="N29" s="39"/>
      <c r="O29" s="39">
        <f>SUM(O11:O28)</f>
        <v>3669000</v>
      </c>
      <c r="P29" s="39">
        <f>SUM(P11:P28)</f>
        <v>0</v>
      </c>
      <c r="Q29" s="146">
        <f>SUM(Q11:Q28)</f>
        <v>3669000</v>
      </c>
      <c r="R29" s="259"/>
    </row>
    <row r="30" spans="1:18" ht="61.15" customHeight="1" thickTop="1" x14ac:dyDescent="1.1499999999999999">
      <c r="A30" s="249"/>
      <c r="B30" s="140"/>
      <c r="C30" s="250" t="s">
        <v>73</v>
      </c>
      <c r="D30" s="251"/>
      <c r="E30" s="251"/>
      <c r="F30" s="251"/>
      <c r="G30" s="251"/>
      <c r="H30" s="251"/>
      <c r="I30" s="251"/>
      <c r="J30" s="252">
        <f>SUM(J11:J28)</f>
        <v>2192320</v>
      </c>
      <c r="K30" s="777"/>
      <c r="L30" s="778"/>
      <c r="M30" s="112"/>
      <c r="N30" s="113"/>
      <c r="O30" s="113"/>
      <c r="P30" s="113"/>
      <c r="Q30" s="253">
        <f>SUM(Q11:Q29)</f>
        <v>7338000</v>
      </c>
      <c r="R30" s="128"/>
    </row>
    <row r="31" spans="1:18" ht="61.15" customHeight="1" x14ac:dyDescent="1.1499999999999999">
      <c r="A31" s="52"/>
      <c r="B31" s="27"/>
      <c r="C31" s="774"/>
      <c r="D31" s="775"/>
      <c r="E31" s="775"/>
      <c r="F31" s="775"/>
      <c r="G31" s="775"/>
      <c r="H31" s="775"/>
      <c r="I31" s="775"/>
      <c r="J31" s="776"/>
      <c r="K31" s="675" t="s">
        <v>68</v>
      </c>
      <c r="L31" s="676"/>
      <c r="M31" s="677"/>
      <c r="N31" s="31"/>
      <c r="O31" s="31"/>
      <c r="P31" s="31"/>
      <c r="Q31" s="119">
        <f>Q30</f>
        <v>7338000</v>
      </c>
      <c r="R31" s="35"/>
    </row>
    <row r="32" spans="1:18" ht="61.15" customHeight="1" x14ac:dyDescent="1.1499999999999999">
      <c r="A32" s="52"/>
      <c r="B32" s="27"/>
      <c r="C32" s="673"/>
      <c r="D32" s="673"/>
      <c r="E32" s="673"/>
      <c r="F32" s="673"/>
      <c r="G32" s="673"/>
      <c r="H32" s="673"/>
      <c r="I32" s="673"/>
      <c r="J32" s="674"/>
      <c r="K32" s="675" t="s">
        <v>69</v>
      </c>
      <c r="L32" s="676"/>
      <c r="M32" s="677"/>
      <c r="N32" s="31"/>
      <c r="O32" s="31"/>
      <c r="P32" s="31"/>
      <c r="Q32" s="119">
        <f>Q31</f>
        <v>7338000</v>
      </c>
      <c r="R32" s="35"/>
    </row>
    <row r="33" spans="1:18" ht="61.15" customHeight="1" x14ac:dyDescent="1.1499999999999999">
      <c r="A33" s="52"/>
      <c r="B33" s="27"/>
      <c r="C33" s="673"/>
      <c r="D33" s="673"/>
      <c r="E33" s="673"/>
      <c r="F33" s="673"/>
      <c r="G33" s="673"/>
      <c r="H33" s="673"/>
      <c r="I33" s="673"/>
      <c r="J33" s="674"/>
      <c r="K33" s="675" t="s">
        <v>71</v>
      </c>
      <c r="L33" s="676"/>
      <c r="M33" s="677"/>
      <c r="N33" s="31"/>
      <c r="O33" s="31"/>
      <c r="P33" s="31"/>
      <c r="Q33" s="119">
        <f>Q32*0.07</f>
        <v>513660.00000000006</v>
      </c>
      <c r="R33" s="35"/>
    </row>
    <row r="34" spans="1:18" ht="61.15" customHeight="1" thickBot="1" x14ac:dyDescent="1.2">
      <c r="A34" s="70"/>
      <c r="B34" s="71"/>
      <c r="C34" s="772" t="e">
        <f>BAHTTEXT(#REF!)</f>
        <v>#REF!</v>
      </c>
      <c r="D34" s="772"/>
      <c r="E34" s="772"/>
      <c r="F34" s="772"/>
      <c r="G34" s="772"/>
      <c r="H34" s="772"/>
      <c r="I34" s="772"/>
      <c r="J34" s="773"/>
      <c r="K34" s="680" t="s">
        <v>72</v>
      </c>
      <c r="L34" s="681"/>
      <c r="M34" s="682"/>
      <c r="N34" s="72"/>
      <c r="O34" s="72"/>
      <c r="P34" s="72"/>
      <c r="Q34" s="122">
        <f>Q32+Q33</f>
        <v>7851660</v>
      </c>
      <c r="R34" s="74"/>
    </row>
    <row r="35" spans="1:18" ht="27" thickTop="1" x14ac:dyDescent="0.55000000000000004">
      <c r="A35" s="2"/>
      <c r="B35" s="11"/>
      <c r="C35" s="11"/>
      <c r="D35" s="11"/>
      <c r="E35" s="12"/>
      <c r="F35" s="12"/>
      <c r="G35" s="12"/>
      <c r="H35" s="12"/>
      <c r="I35" s="12"/>
      <c r="J35" s="12"/>
      <c r="K35" s="11"/>
      <c r="L35" s="11"/>
      <c r="M35" s="11"/>
      <c r="N35" s="11"/>
      <c r="O35" s="11"/>
      <c r="P35" s="11"/>
      <c r="Q35" s="11"/>
      <c r="R35" s="10"/>
    </row>
    <row r="36" spans="1:18" ht="26.25" x14ac:dyDescent="0.55000000000000004">
      <c r="A36" s="2"/>
      <c r="B36" s="11"/>
      <c r="C36" s="11"/>
      <c r="D36" s="11"/>
      <c r="E36" s="12"/>
      <c r="F36" s="12"/>
      <c r="G36" s="12"/>
      <c r="H36" s="12"/>
      <c r="I36" s="12"/>
      <c r="J36" s="12"/>
      <c r="K36" s="11"/>
      <c r="L36" s="11"/>
      <c r="M36" s="11"/>
      <c r="N36" s="11"/>
      <c r="O36" s="11"/>
      <c r="P36" s="11"/>
      <c r="Q36" s="11"/>
      <c r="R36" s="10"/>
    </row>
    <row r="37" spans="1:18" ht="26.25" x14ac:dyDescent="0.55000000000000004">
      <c r="A37" s="2"/>
      <c r="B37" s="11"/>
      <c r="C37" s="11"/>
      <c r="D37" s="11"/>
      <c r="E37" s="12"/>
      <c r="F37" s="12"/>
      <c r="G37" s="12"/>
      <c r="H37" s="12"/>
      <c r="I37" s="12"/>
      <c r="J37" s="12"/>
      <c r="K37" s="11"/>
      <c r="L37" s="11"/>
      <c r="M37" s="11"/>
      <c r="N37" s="11"/>
      <c r="O37" s="11"/>
      <c r="P37" s="11"/>
      <c r="Q37" s="11"/>
      <c r="R37" s="10"/>
    </row>
    <row r="38" spans="1:18" ht="26.25" x14ac:dyDescent="0.55000000000000004">
      <c r="A38" s="2"/>
      <c r="B38" s="11"/>
      <c r="C38" s="11"/>
      <c r="D38" s="11"/>
      <c r="E38" s="12"/>
      <c r="F38" s="12"/>
      <c r="G38" s="12"/>
      <c r="H38" s="12"/>
      <c r="I38" s="12"/>
      <c r="J38" s="12"/>
      <c r="K38" s="11"/>
      <c r="L38" s="11"/>
      <c r="M38" s="11"/>
      <c r="N38" s="11"/>
      <c r="O38" s="11"/>
      <c r="P38" s="11"/>
      <c r="Q38" s="11"/>
      <c r="R38" s="10"/>
    </row>
    <row r="39" spans="1:18" ht="26.25" x14ac:dyDescent="0.55000000000000004">
      <c r="A39" s="2"/>
      <c r="B39" s="11"/>
      <c r="C39" s="11"/>
      <c r="D39" s="11"/>
      <c r="E39" s="12"/>
      <c r="F39" s="12"/>
      <c r="G39" s="12"/>
      <c r="H39" s="12"/>
      <c r="I39" s="12"/>
      <c r="J39" s="12"/>
      <c r="K39" s="11"/>
      <c r="L39" s="11"/>
      <c r="M39" s="11"/>
      <c r="N39" s="11"/>
      <c r="O39" s="11"/>
      <c r="P39" s="11"/>
      <c r="Q39" s="11"/>
      <c r="R39" s="10"/>
    </row>
    <row r="40" spans="1:18" ht="26.25" x14ac:dyDescent="0.55000000000000004">
      <c r="A40" s="2"/>
      <c r="B40" s="11"/>
      <c r="C40" s="11"/>
      <c r="D40" s="11"/>
      <c r="E40" s="12"/>
      <c r="F40" s="12"/>
      <c r="G40" s="12"/>
      <c r="H40" s="12"/>
      <c r="I40" s="12"/>
      <c r="J40" s="12"/>
      <c r="K40" s="11"/>
      <c r="L40" s="11"/>
      <c r="M40" s="11"/>
      <c r="N40" s="11"/>
      <c r="O40" s="11"/>
      <c r="P40" s="11"/>
      <c r="Q40" s="11"/>
      <c r="R40" s="10"/>
    </row>
    <row r="41" spans="1:18" ht="26.25" x14ac:dyDescent="0.55000000000000004">
      <c r="A41" s="2"/>
      <c r="B41" s="11"/>
      <c r="C41" s="11"/>
      <c r="D41" s="11"/>
      <c r="E41" s="12"/>
      <c r="F41" s="12"/>
      <c r="G41" s="12"/>
      <c r="H41" s="12"/>
      <c r="I41" s="12"/>
      <c r="J41" s="12"/>
      <c r="K41" s="11"/>
      <c r="L41" s="11"/>
      <c r="M41" s="11"/>
      <c r="N41" s="11"/>
      <c r="O41" s="11"/>
      <c r="P41" s="11"/>
      <c r="Q41" s="11"/>
      <c r="R41" s="10"/>
    </row>
    <row r="42" spans="1:18" ht="26.25" x14ac:dyDescent="0.55000000000000004">
      <c r="A42" s="2"/>
      <c r="B42" s="11"/>
      <c r="C42" s="11"/>
      <c r="D42" s="11"/>
      <c r="E42" s="12"/>
      <c r="F42" s="12"/>
      <c r="G42" s="12"/>
      <c r="H42" s="12"/>
      <c r="I42" s="12"/>
      <c r="J42" s="12"/>
      <c r="K42" s="11"/>
      <c r="L42" s="11"/>
      <c r="M42" s="11"/>
      <c r="N42" s="11"/>
      <c r="O42" s="11"/>
      <c r="P42" s="11"/>
      <c r="Q42" s="11"/>
      <c r="R42" s="10"/>
    </row>
    <row r="43" spans="1:18" ht="26.25" x14ac:dyDescent="0.55000000000000004">
      <c r="A43" s="2"/>
      <c r="B43" s="11"/>
      <c r="C43" s="11"/>
      <c r="D43" s="11"/>
      <c r="E43" s="12"/>
      <c r="F43" s="12"/>
      <c r="G43" s="12"/>
      <c r="H43" s="12"/>
      <c r="I43" s="12"/>
      <c r="J43" s="12"/>
      <c r="K43" s="11"/>
      <c r="L43" s="11"/>
      <c r="M43" s="11"/>
      <c r="N43" s="11"/>
      <c r="O43" s="11"/>
      <c r="P43" s="11"/>
      <c r="Q43" s="11"/>
      <c r="R43" s="10"/>
    </row>
    <row r="44" spans="1:18" ht="26.25" x14ac:dyDescent="0.55000000000000004">
      <c r="A44" s="2"/>
      <c r="B44" s="11"/>
      <c r="C44" s="11"/>
      <c r="D44" s="11"/>
      <c r="E44" s="12"/>
      <c r="F44" s="12"/>
      <c r="G44" s="12"/>
      <c r="H44" s="12"/>
      <c r="I44" s="12"/>
      <c r="J44" s="12"/>
      <c r="K44" s="11"/>
      <c r="L44" s="11"/>
      <c r="M44" s="11"/>
      <c r="N44" s="11"/>
      <c r="O44" s="11"/>
      <c r="P44" s="11"/>
      <c r="Q44" s="11"/>
      <c r="R44" s="10"/>
    </row>
    <row r="45" spans="1:18" ht="26.25" x14ac:dyDescent="0.55000000000000004">
      <c r="A45" s="2"/>
      <c r="B45" s="11"/>
      <c r="C45" s="11"/>
      <c r="D45" s="11"/>
      <c r="E45" s="12"/>
      <c r="F45" s="12"/>
      <c r="G45" s="12"/>
      <c r="H45" s="12"/>
      <c r="I45" s="12"/>
      <c r="J45" s="12"/>
      <c r="K45" s="11"/>
      <c r="L45" s="11"/>
      <c r="M45" s="11"/>
      <c r="N45" s="11"/>
      <c r="O45" s="11"/>
      <c r="P45" s="11"/>
      <c r="Q45" s="11"/>
      <c r="R45" s="10"/>
    </row>
    <row r="46" spans="1:18" ht="26.25" x14ac:dyDescent="0.55000000000000004">
      <c r="A46" s="2"/>
      <c r="B46" s="11"/>
      <c r="C46" s="11"/>
      <c r="D46" s="11"/>
      <c r="E46" s="12"/>
      <c r="F46" s="12"/>
      <c r="G46" s="12"/>
      <c r="H46" s="12"/>
      <c r="I46" s="12"/>
      <c r="J46" s="12"/>
      <c r="K46" s="11"/>
      <c r="L46" s="11"/>
      <c r="M46" s="11"/>
      <c r="N46" s="11"/>
      <c r="O46" s="11"/>
      <c r="P46" s="11"/>
      <c r="Q46" s="11"/>
      <c r="R46" s="10"/>
    </row>
    <row r="47" spans="1:18" ht="26.25" x14ac:dyDescent="0.55000000000000004">
      <c r="A47" s="2"/>
      <c r="B47" s="11"/>
      <c r="C47" s="11"/>
      <c r="D47" s="11"/>
      <c r="E47" s="12"/>
      <c r="F47" s="12"/>
      <c r="G47" s="12"/>
      <c r="H47" s="12"/>
      <c r="I47" s="12"/>
      <c r="J47" s="12"/>
      <c r="K47" s="11"/>
      <c r="L47" s="11"/>
      <c r="M47" s="11"/>
      <c r="N47" s="11"/>
      <c r="O47" s="11"/>
      <c r="P47" s="11"/>
      <c r="Q47" s="11"/>
      <c r="R47" s="10"/>
    </row>
    <row r="48" spans="1:18" ht="26.25" x14ac:dyDescent="0.55000000000000004">
      <c r="A48" s="2"/>
      <c r="B48" s="11"/>
      <c r="C48" s="11"/>
      <c r="D48" s="11"/>
      <c r="E48" s="12"/>
      <c r="F48" s="12"/>
      <c r="G48" s="12"/>
      <c r="H48" s="12"/>
      <c r="I48" s="12"/>
      <c r="J48" s="12"/>
      <c r="K48" s="11"/>
      <c r="L48" s="11"/>
      <c r="M48" s="11"/>
      <c r="N48" s="11"/>
      <c r="O48" s="11"/>
      <c r="P48" s="11"/>
      <c r="Q48" s="11"/>
      <c r="R48" s="10"/>
    </row>
    <row r="49" spans="1:18" ht="26.25" x14ac:dyDescent="0.55000000000000004">
      <c r="A49" s="2"/>
      <c r="B49" s="11"/>
      <c r="C49" s="11"/>
      <c r="D49" s="11"/>
      <c r="E49" s="12"/>
      <c r="F49" s="12"/>
      <c r="G49" s="12"/>
      <c r="H49" s="12"/>
      <c r="I49" s="12"/>
      <c r="J49" s="12"/>
      <c r="K49" s="11"/>
      <c r="L49" s="11"/>
      <c r="M49" s="11"/>
      <c r="N49" s="11"/>
      <c r="O49" s="11"/>
      <c r="P49" s="11"/>
      <c r="Q49" s="11"/>
      <c r="R49" s="10"/>
    </row>
    <row r="50" spans="1:18" ht="26.25" x14ac:dyDescent="0.55000000000000004">
      <c r="A50" s="2"/>
      <c r="B50" s="11"/>
      <c r="C50" s="11"/>
      <c r="D50" s="11"/>
      <c r="E50" s="12"/>
      <c r="F50" s="12"/>
      <c r="G50" s="12"/>
      <c r="H50" s="12"/>
      <c r="I50" s="12"/>
      <c r="J50" s="12"/>
      <c r="K50" s="11"/>
      <c r="L50" s="11"/>
      <c r="M50" s="11"/>
      <c r="N50" s="11"/>
      <c r="O50" s="11"/>
      <c r="P50" s="11"/>
      <c r="Q50" s="11"/>
      <c r="R50" s="10"/>
    </row>
    <row r="51" spans="1:18" ht="26.25" x14ac:dyDescent="0.55000000000000004">
      <c r="A51" s="2"/>
      <c r="B51" s="11"/>
      <c r="C51" s="11"/>
      <c r="D51" s="11"/>
      <c r="E51" s="12"/>
      <c r="F51" s="12"/>
      <c r="G51" s="12"/>
      <c r="H51" s="12"/>
      <c r="I51" s="12"/>
      <c r="J51" s="12"/>
      <c r="K51" s="11"/>
      <c r="L51" s="11"/>
      <c r="M51" s="11"/>
      <c r="N51" s="11"/>
      <c r="O51" s="11"/>
      <c r="P51" s="11"/>
      <c r="Q51" s="11"/>
      <c r="R51" s="10"/>
    </row>
    <row r="52" spans="1:18" ht="26.25" x14ac:dyDescent="0.55000000000000004">
      <c r="A52" s="2"/>
      <c r="B52" s="11"/>
      <c r="C52" s="11"/>
      <c r="D52" s="11"/>
      <c r="E52" s="12"/>
      <c r="F52" s="12"/>
      <c r="G52" s="12"/>
      <c r="H52" s="12"/>
      <c r="I52" s="12"/>
      <c r="J52" s="12"/>
      <c r="K52" s="11"/>
      <c r="L52" s="11"/>
      <c r="M52" s="11"/>
      <c r="N52" s="11"/>
      <c r="O52" s="11"/>
      <c r="P52" s="11"/>
      <c r="Q52" s="11"/>
      <c r="R52" s="10"/>
    </row>
    <row r="53" spans="1:18" ht="26.25" x14ac:dyDescent="0.55000000000000004">
      <c r="A53" s="2"/>
      <c r="B53" s="11"/>
      <c r="C53" s="11"/>
      <c r="D53" s="11"/>
      <c r="E53" s="12"/>
      <c r="F53" s="12"/>
      <c r="G53" s="12"/>
      <c r="H53" s="12"/>
      <c r="I53" s="12"/>
      <c r="J53" s="12"/>
      <c r="K53" s="11"/>
      <c r="L53" s="11"/>
      <c r="M53" s="11"/>
      <c r="N53" s="11"/>
      <c r="O53" s="11"/>
      <c r="P53" s="11"/>
      <c r="Q53" s="11"/>
      <c r="R53" s="10"/>
    </row>
    <row r="54" spans="1:18" ht="26.25" x14ac:dyDescent="0.55000000000000004">
      <c r="A54" s="2"/>
      <c r="B54" s="11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1"/>
      <c r="N54" s="11"/>
      <c r="O54" s="11"/>
      <c r="P54" s="11"/>
      <c r="Q54" s="11"/>
      <c r="R54" s="10"/>
    </row>
    <row r="55" spans="1:18" ht="26.25" x14ac:dyDescent="0.55000000000000004">
      <c r="A55" s="2"/>
      <c r="B55" s="11"/>
      <c r="C55" s="11"/>
      <c r="D55" s="11"/>
      <c r="E55" s="12"/>
      <c r="F55" s="12"/>
      <c r="G55" s="12"/>
      <c r="H55" s="12"/>
      <c r="I55" s="12"/>
      <c r="J55" s="12"/>
      <c r="K55" s="11"/>
      <c r="L55" s="11"/>
      <c r="M55" s="11"/>
      <c r="N55" s="11"/>
      <c r="O55" s="11"/>
      <c r="P55" s="11"/>
      <c r="Q55" s="11"/>
      <c r="R55" s="10"/>
    </row>
    <row r="56" spans="1:18" ht="26.25" x14ac:dyDescent="0.55000000000000004">
      <c r="A56" s="2"/>
      <c r="B56" s="11"/>
      <c r="C56" s="11"/>
      <c r="D56" s="11"/>
      <c r="E56" s="12"/>
      <c r="F56" s="12"/>
      <c r="G56" s="12"/>
      <c r="H56" s="12"/>
      <c r="I56" s="12"/>
      <c r="J56" s="12"/>
      <c r="K56" s="11"/>
      <c r="L56" s="11"/>
      <c r="M56" s="11"/>
      <c r="N56" s="11"/>
      <c r="O56" s="11"/>
      <c r="P56" s="11"/>
      <c r="Q56" s="11"/>
      <c r="R56" s="10"/>
    </row>
    <row r="57" spans="1:18" ht="26.25" x14ac:dyDescent="0.55000000000000004">
      <c r="A57" s="2"/>
      <c r="B57" s="11"/>
      <c r="C57" s="11"/>
      <c r="D57" s="11"/>
      <c r="E57" s="12"/>
      <c r="F57" s="12"/>
      <c r="G57" s="12"/>
      <c r="H57" s="12"/>
      <c r="I57" s="12"/>
      <c r="J57" s="12"/>
      <c r="K57" s="11"/>
      <c r="L57" s="11"/>
      <c r="M57" s="11"/>
      <c r="N57" s="11"/>
      <c r="O57" s="11"/>
      <c r="P57" s="11"/>
      <c r="Q57" s="11"/>
      <c r="R57" s="10"/>
    </row>
    <row r="58" spans="1:18" ht="26.25" x14ac:dyDescent="0.55000000000000004">
      <c r="A58" s="2"/>
      <c r="B58" s="11"/>
      <c r="C58" s="11"/>
      <c r="D58" s="11"/>
      <c r="E58" s="12"/>
      <c r="F58" s="12"/>
      <c r="G58" s="12"/>
      <c r="H58" s="12"/>
      <c r="I58" s="12"/>
      <c r="J58" s="12"/>
      <c r="K58" s="11"/>
      <c r="L58" s="11"/>
      <c r="M58" s="11"/>
      <c r="N58" s="11"/>
      <c r="O58" s="11"/>
      <c r="P58" s="11"/>
      <c r="Q58" s="11"/>
      <c r="R58" s="10"/>
    </row>
    <row r="59" spans="1:18" ht="26.25" x14ac:dyDescent="0.55000000000000004">
      <c r="A59" s="2"/>
      <c r="B59" s="11"/>
      <c r="C59" s="11"/>
      <c r="D59" s="11"/>
      <c r="E59" s="12"/>
      <c r="F59" s="12"/>
      <c r="G59" s="12"/>
      <c r="H59" s="12"/>
      <c r="I59" s="12"/>
      <c r="J59" s="12"/>
      <c r="K59" s="11"/>
      <c r="L59" s="11"/>
      <c r="M59" s="11"/>
      <c r="N59" s="11"/>
      <c r="O59" s="11"/>
      <c r="P59" s="11"/>
      <c r="Q59" s="11"/>
      <c r="R59" s="10"/>
    </row>
    <row r="60" spans="1:18" ht="26.25" x14ac:dyDescent="0.55000000000000004">
      <c r="A60" s="2"/>
      <c r="B60" s="11"/>
      <c r="C60" s="11"/>
      <c r="D60" s="11"/>
      <c r="E60" s="12"/>
      <c r="F60" s="12"/>
      <c r="G60" s="12"/>
      <c r="H60" s="12"/>
      <c r="I60" s="12"/>
      <c r="J60" s="12"/>
      <c r="K60" s="11"/>
      <c r="L60" s="11"/>
      <c r="M60" s="11"/>
      <c r="N60" s="11"/>
      <c r="O60" s="11"/>
      <c r="P60" s="11"/>
      <c r="Q60" s="11"/>
      <c r="R60" s="10"/>
    </row>
    <row r="61" spans="1:18" ht="26.25" x14ac:dyDescent="0.55000000000000004">
      <c r="A61" s="2"/>
      <c r="B61" s="11"/>
      <c r="C61" s="11"/>
      <c r="D61" s="11"/>
      <c r="E61" s="12"/>
      <c r="F61" s="12"/>
      <c r="G61" s="12"/>
      <c r="H61" s="12"/>
      <c r="I61" s="12"/>
      <c r="J61" s="12"/>
      <c r="K61" s="11"/>
      <c r="L61" s="11"/>
      <c r="M61" s="11"/>
      <c r="N61" s="11"/>
      <c r="O61" s="11"/>
      <c r="P61" s="11"/>
      <c r="Q61" s="11"/>
      <c r="R61" s="10"/>
    </row>
    <row r="62" spans="1:18" ht="26.25" x14ac:dyDescent="0.55000000000000004">
      <c r="A62" s="2"/>
      <c r="B62" s="11"/>
      <c r="C62" s="11"/>
      <c r="D62" s="11"/>
      <c r="E62" s="12"/>
      <c r="F62" s="12"/>
      <c r="G62" s="12"/>
      <c r="H62" s="12"/>
      <c r="I62" s="12"/>
      <c r="J62" s="12"/>
      <c r="K62" s="11"/>
      <c r="L62" s="11"/>
      <c r="M62" s="11"/>
      <c r="N62" s="11"/>
      <c r="O62" s="11"/>
      <c r="P62" s="11"/>
      <c r="Q62" s="11"/>
      <c r="R62" s="10"/>
    </row>
    <row r="63" spans="1:18" ht="26.25" x14ac:dyDescent="0.55000000000000004">
      <c r="A63" s="2"/>
      <c r="B63" s="11"/>
      <c r="C63" s="11"/>
      <c r="D63" s="11"/>
      <c r="E63" s="12"/>
      <c r="F63" s="12"/>
      <c r="G63" s="12"/>
      <c r="H63" s="12"/>
      <c r="I63" s="12"/>
      <c r="J63" s="12"/>
      <c r="K63" s="11"/>
      <c r="L63" s="11"/>
      <c r="M63" s="11"/>
      <c r="N63" s="11"/>
      <c r="O63" s="11"/>
      <c r="P63" s="11"/>
      <c r="Q63" s="11"/>
      <c r="R63" s="10"/>
    </row>
    <row r="64" spans="1:18" ht="26.25" x14ac:dyDescent="0.55000000000000004">
      <c r="A64" s="2"/>
      <c r="B64" s="11"/>
      <c r="C64" s="11"/>
      <c r="D64" s="11"/>
      <c r="E64" s="12"/>
      <c r="F64" s="12"/>
      <c r="G64" s="12"/>
      <c r="H64" s="12"/>
      <c r="I64" s="12"/>
      <c r="J64" s="12"/>
      <c r="K64" s="11"/>
      <c r="L64" s="11"/>
      <c r="M64" s="11"/>
      <c r="N64" s="11"/>
      <c r="O64" s="11"/>
      <c r="P64" s="11"/>
      <c r="Q64" s="11"/>
      <c r="R64" s="10"/>
    </row>
    <row r="65" spans="1:18" ht="26.25" x14ac:dyDescent="0.55000000000000004">
      <c r="A65" s="2"/>
      <c r="B65" s="11"/>
      <c r="C65" s="11"/>
      <c r="D65" s="11"/>
      <c r="E65" s="12"/>
      <c r="F65" s="12"/>
      <c r="G65" s="12"/>
      <c r="H65" s="12"/>
      <c r="I65" s="12"/>
      <c r="J65" s="12"/>
      <c r="K65" s="11"/>
      <c r="L65" s="11"/>
      <c r="M65" s="11"/>
      <c r="N65" s="11"/>
      <c r="O65" s="11"/>
      <c r="P65" s="11"/>
      <c r="Q65" s="11"/>
      <c r="R65" s="10"/>
    </row>
    <row r="66" spans="1:18" ht="26.25" x14ac:dyDescent="0.55000000000000004">
      <c r="A66" s="2"/>
      <c r="B66" s="11"/>
      <c r="C66" s="11"/>
      <c r="D66" s="11"/>
      <c r="E66" s="12"/>
      <c r="F66" s="12"/>
      <c r="G66" s="12"/>
      <c r="H66" s="12"/>
      <c r="I66" s="12"/>
      <c r="J66" s="12"/>
      <c r="K66" s="11"/>
      <c r="L66" s="11"/>
      <c r="M66" s="11"/>
      <c r="N66" s="11"/>
      <c r="O66" s="11"/>
      <c r="P66" s="11"/>
      <c r="Q66" s="11"/>
      <c r="R66" s="10"/>
    </row>
    <row r="67" spans="1:18" ht="26.25" x14ac:dyDescent="0.55000000000000004">
      <c r="A67" s="2"/>
      <c r="B67" s="11"/>
      <c r="C67" s="11"/>
      <c r="D67" s="11"/>
      <c r="E67" s="12"/>
      <c r="F67" s="12"/>
      <c r="G67" s="12"/>
      <c r="H67" s="12"/>
      <c r="I67" s="12"/>
      <c r="J67" s="12"/>
      <c r="K67" s="11"/>
      <c r="L67" s="11"/>
      <c r="M67" s="11"/>
      <c r="N67" s="11"/>
      <c r="O67" s="11"/>
      <c r="P67" s="11"/>
      <c r="Q67" s="11"/>
      <c r="R67" s="10"/>
    </row>
    <row r="68" spans="1:18" ht="26.25" x14ac:dyDescent="0.55000000000000004">
      <c r="A68" s="2"/>
      <c r="B68" s="11"/>
      <c r="C68" s="11"/>
      <c r="D68" s="11"/>
      <c r="E68" s="12"/>
      <c r="F68" s="12"/>
      <c r="G68" s="12"/>
      <c r="H68" s="12"/>
      <c r="I68" s="12"/>
      <c r="J68" s="12"/>
      <c r="K68" s="11"/>
      <c r="L68" s="11"/>
      <c r="M68" s="11"/>
      <c r="N68" s="11"/>
      <c r="O68" s="11"/>
      <c r="P68" s="11"/>
      <c r="Q68" s="11"/>
      <c r="R68" s="10"/>
    </row>
    <row r="69" spans="1:18" ht="26.25" x14ac:dyDescent="0.55000000000000004">
      <c r="A69" s="2"/>
      <c r="B69" s="11"/>
      <c r="C69" s="11"/>
      <c r="D69" s="11"/>
      <c r="E69" s="12"/>
      <c r="F69" s="12"/>
      <c r="G69" s="12"/>
      <c r="H69" s="12"/>
      <c r="I69" s="12"/>
      <c r="J69" s="12"/>
      <c r="K69" s="11"/>
      <c r="L69" s="11"/>
      <c r="M69" s="11"/>
      <c r="N69" s="11"/>
      <c r="O69" s="11"/>
      <c r="P69" s="11"/>
      <c r="Q69" s="11"/>
      <c r="R69" s="10"/>
    </row>
    <row r="70" spans="1:18" ht="26.25" x14ac:dyDescent="0.55000000000000004">
      <c r="A70" s="2"/>
      <c r="B70" s="11"/>
      <c r="C70" s="11"/>
      <c r="D70" s="11"/>
      <c r="E70" s="12"/>
      <c r="F70" s="12"/>
      <c r="G70" s="12"/>
      <c r="H70" s="12"/>
      <c r="I70" s="12"/>
      <c r="J70" s="12"/>
      <c r="K70" s="11"/>
      <c r="L70" s="11"/>
      <c r="M70" s="11"/>
      <c r="N70" s="11"/>
      <c r="O70" s="11"/>
      <c r="P70" s="11"/>
      <c r="Q70" s="11"/>
      <c r="R70" s="10"/>
    </row>
    <row r="71" spans="1:18" ht="26.25" x14ac:dyDescent="0.55000000000000004">
      <c r="A71" s="2"/>
      <c r="B71" s="2"/>
      <c r="C71" s="2"/>
      <c r="D71" s="2"/>
      <c r="E71" s="8"/>
      <c r="F71" s="8"/>
      <c r="G71" s="8"/>
      <c r="H71" s="8"/>
      <c r="I71" s="8"/>
      <c r="J71" s="8"/>
      <c r="K71" s="2"/>
      <c r="L71" s="2"/>
      <c r="M71" s="2"/>
      <c r="N71" s="2"/>
      <c r="O71" s="2"/>
      <c r="P71" s="2"/>
      <c r="Q71" s="2"/>
      <c r="R71" s="10"/>
    </row>
    <row r="72" spans="1:18" ht="26.25" x14ac:dyDescent="0.55000000000000004">
      <c r="A72" s="2"/>
      <c r="B72" s="2"/>
      <c r="C72" s="2"/>
      <c r="D72" s="2"/>
      <c r="E72" s="8"/>
      <c r="F72" s="8"/>
      <c r="G72" s="8"/>
      <c r="H72" s="8"/>
      <c r="I72" s="8"/>
      <c r="J72" s="8"/>
      <c r="K72" s="2"/>
      <c r="L72" s="2"/>
      <c r="M72" s="2"/>
      <c r="N72" s="2"/>
      <c r="O72" s="2"/>
      <c r="P72" s="2"/>
      <c r="Q72" s="2"/>
      <c r="R72" s="10"/>
    </row>
    <row r="73" spans="1:18" ht="26.25" x14ac:dyDescent="0.55000000000000004">
      <c r="A73" s="2"/>
      <c r="B73" s="2"/>
      <c r="C73" s="2"/>
      <c r="D73" s="2"/>
      <c r="E73" s="8"/>
      <c r="F73" s="8"/>
      <c r="G73" s="8"/>
      <c r="H73" s="8"/>
      <c r="I73" s="8"/>
      <c r="J73" s="8"/>
      <c r="K73" s="2"/>
      <c r="L73" s="2"/>
      <c r="M73" s="2"/>
      <c r="N73" s="2"/>
      <c r="O73" s="2"/>
      <c r="P73" s="2"/>
      <c r="Q73" s="2"/>
      <c r="R73" s="10"/>
    </row>
    <row r="74" spans="1:18" ht="26.25" x14ac:dyDescent="0.55000000000000004">
      <c r="A74" s="2"/>
      <c r="B74" s="2"/>
      <c r="C74" s="2"/>
      <c r="D74" s="2"/>
      <c r="E74" s="8"/>
      <c r="F74" s="8"/>
      <c r="G74" s="8"/>
      <c r="H74" s="8"/>
      <c r="I74" s="8"/>
      <c r="J74" s="8"/>
      <c r="K74" s="2"/>
      <c r="L74" s="2"/>
      <c r="M74" s="2"/>
      <c r="N74" s="2"/>
      <c r="O74" s="2"/>
      <c r="P74" s="2"/>
      <c r="Q74" s="2"/>
      <c r="R74" s="10"/>
    </row>
    <row r="75" spans="1:18" ht="26.25" x14ac:dyDescent="0.55000000000000004">
      <c r="A75" s="2"/>
      <c r="B75" s="2"/>
      <c r="C75" s="2"/>
      <c r="D75" s="2"/>
      <c r="E75" s="8"/>
      <c r="F75" s="8"/>
      <c r="G75" s="8"/>
      <c r="H75" s="8"/>
      <c r="I75" s="8"/>
      <c r="J75" s="8"/>
      <c r="K75" s="2"/>
      <c r="L75" s="2"/>
      <c r="M75" s="2"/>
      <c r="N75" s="2"/>
      <c r="O75" s="2"/>
      <c r="P75" s="2"/>
      <c r="Q75" s="2"/>
      <c r="R75" s="10"/>
    </row>
    <row r="76" spans="1:18" ht="26.25" x14ac:dyDescent="0.55000000000000004">
      <c r="A76" s="2"/>
      <c r="B76" s="2"/>
      <c r="C76" s="2"/>
      <c r="D76" s="2"/>
      <c r="E76" s="8"/>
      <c r="F76" s="8"/>
      <c r="G76" s="8"/>
      <c r="H76" s="8"/>
      <c r="I76" s="8"/>
      <c r="J76" s="8"/>
      <c r="K76" s="2"/>
      <c r="L76" s="2"/>
      <c r="M76" s="2"/>
      <c r="N76" s="2"/>
      <c r="O76" s="2"/>
      <c r="P76" s="2"/>
      <c r="Q76" s="2"/>
      <c r="R76" s="10"/>
    </row>
    <row r="77" spans="1:18" ht="26.25" x14ac:dyDescent="0.55000000000000004">
      <c r="A77" s="2"/>
      <c r="B77" s="2"/>
      <c r="C77" s="2"/>
      <c r="D77" s="2"/>
      <c r="E77" s="8"/>
      <c r="F77" s="8"/>
      <c r="G77" s="8"/>
      <c r="H77" s="8"/>
      <c r="I77" s="8"/>
      <c r="J77" s="8"/>
      <c r="K77" s="2"/>
      <c r="L77" s="2"/>
      <c r="M77" s="2"/>
      <c r="N77" s="2"/>
      <c r="O77" s="2"/>
      <c r="P77" s="2"/>
      <c r="Q77" s="2"/>
      <c r="R77" s="10"/>
    </row>
    <row r="78" spans="1:18" ht="26.25" x14ac:dyDescent="0.55000000000000004">
      <c r="A78" s="2"/>
      <c r="B78" s="2"/>
      <c r="C78" s="2"/>
      <c r="D78" s="2"/>
      <c r="E78" s="8"/>
      <c r="F78" s="8"/>
      <c r="G78" s="8"/>
      <c r="H78" s="8"/>
      <c r="I78" s="8"/>
      <c r="J78" s="8"/>
      <c r="K78" s="2"/>
      <c r="L78" s="2"/>
      <c r="M78" s="2"/>
      <c r="N78" s="2"/>
      <c r="O78" s="2"/>
      <c r="P78" s="2"/>
      <c r="Q78" s="2"/>
      <c r="R78" s="10"/>
    </row>
    <row r="79" spans="1:18" ht="26.25" x14ac:dyDescent="0.55000000000000004">
      <c r="A79" s="2"/>
      <c r="B79" s="2"/>
      <c r="C79" s="2"/>
      <c r="D79" s="2"/>
      <c r="E79" s="8"/>
      <c r="F79" s="8"/>
      <c r="G79" s="8"/>
      <c r="H79" s="8"/>
      <c r="I79" s="8"/>
      <c r="J79" s="8"/>
      <c r="K79" s="2"/>
      <c r="L79" s="2"/>
      <c r="M79" s="2"/>
      <c r="N79" s="2"/>
      <c r="O79" s="2"/>
      <c r="P79" s="2"/>
      <c r="Q79" s="2"/>
      <c r="R79" s="10"/>
    </row>
    <row r="80" spans="1:18" ht="26.25" x14ac:dyDescent="0.55000000000000004">
      <c r="A80" s="7"/>
      <c r="B80" s="7"/>
      <c r="C80" s="7"/>
      <c r="D80" s="10"/>
      <c r="E80" s="9"/>
      <c r="F80" s="9"/>
      <c r="G80" s="9"/>
      <c r="H80" s="9"/>
      <c r="I80" s="9"/>
      <c r="J80" s="9"/>
      <c r="K80" s="10"/>
      <c r="L80" s="7"/>
      <c r="M80" s="7"/>
      <c r="N80" s="7"/>
      <c r="O80" s="7"/>
      <c r="P80" s="7"/>
      <c r="Q80" s="7"/>
      <c r="R80" s="10"/>
    </row>
    <row r="81" spans="1:18" ht="26.25" x14ac:dyDescent="0.55000000000000004">
      <c r="A81" s="7"/>
      <c r="B81" s="7"/>
      <c r="C81" s="7"/>
      <c r="D81" s="10"/>
      <c r="E81" s="9"/>
      <c r="F81" s="9"/>
      <c r="G81" s="9"/>
      <c r="H81" s="9"/>
      <c r="I81" s="9"/>
      <c r="J81" s="9"/>
      <c r="K81" s="10"/>
      <c r="L81" s="7"/>
      <c r="M81" s="7"/>
      <c r="N81" s="7"/>
      <c r="O81" s="7"/>
      <c r="P81" s="7"/>
      <c r="Q81" s="7"/>
      <c r="R81" s="10"/>
    </row>
    <row r="82" spans="1:18" ht="26.25" x14ac:dyDescent="0.55000000000000004">
      <c r="A82" s="7"/>
      <c r="B82" s="7"/>
      <c r="C82" s="7"/>
      <c r="D82" s="10"/>
      <c r="E82" s="9"/>
      <c r="F82" s="9"/>
      <c r="G82" s="9"/>
      <c r="H82" s="9"/>
      <c r="I82" s="9"/>
      <c r="J82" s="9"/>
      <c r="K82" s="10"/>
      <c r="L82" s="7"/>
      <c r="M82" s="7"/>
      <c r="N82" s="7"/>
      <c r="O82" s="7"/>
      <c r="P82" s="7"/>
      <c r="Q82" s="7"/>
      <c r="R82" s="10"/>
    </row>
    <row r="83" spans="1:18" ht="26.25" x14ac:dyDescent="0.55000000000000004">
      <c r="A83" s="7"/>
      <c r="B83" s="7"/>
      <c r="C83" s="7"/>
      <c r="D83" s="10"/>
      <c r="E83" s="9"/>
      <c r="F83" s="9"/>
      <c r="G83" s="9"/>
      <c r="H83" s="9"/>
      <c r="I83" s="9"/>
      <c r="J83" s="9"/>
      <c r="K83" s="10"/>
      <c r="L83" s="7"/>
      <c r="M83" s="7"/>
      <c r="N83" s="7"/>
      <c r="O83" s="7"/>
      <c r="P83" s="7"/>
      <c r="Q83" s="7"/>
      <c r="R83" s="10"/>
    </row>
    <row r="84" spans="1:18" ht="26.25" x14ac:dyDescent="0.55000000000000004">
      <c r="A84" s="7"/>
      <c r="B84" s="7"/>
      <c r="C84" s="7"/>
      <c r="D84" s="10"/>
      <c r="E84" s="9"/>
      <c r="F84" s="9"/>
      <c r="G84" s="9"/>
      <c r="H84" s="9"/>
      <c r="I84" s="9"/>
      <c r="J84" s="9"/>
      <c r="K84" s="10"/>
      <c r="L84" s="7"/>
      <c r="M84" s="7"/>
      <c r="N84" s="7"/>
      <c r="O84" s="7"/>
      <c r="P84" s="7"/>
      <c r="Q84" s="7"/>
      <c r="R84" s="10"/>
    </row>
    <row r="85" spans="1:18" ht="26.25" x14ac:dyDescent="0.55000000000000004">
      <c r="A85" s="7"/>
      <c r="B85" s="7"/>
      <c r="C85" s="7"/>
      <c r="D85" s="10"/>
      <c r="E85" s="9"/>
      <c r="F85" s="9"/>
      <c r="G85" s="9"/>
      <c r="H85" s="9"/>
      <c r="I85" s="9"/>
      <c r="J85" s="9"/>
      <c r="K85" s="10"/>
      <c r="L85" s="7"/>
      <c r="M85" s="7"/>
      <c r="N85" s="7"/>
      <c r="O85" s="7"/>
      <c r="P85" s="7"/>
      <c r="Q85" s="7"/>
      <c r="R85" s="10"/>
    </row>
    <row r="86" spans="1:18" ht="26.25" x14ac:dyDescent="0.55000000000000004">
      <c r="A86" s="7"/>
      <c r="B86" s="7"/>
      <c r="C86" s="7"/>
      <c r="D86" s="10"/>
      <c r="E86" s="9"/>
      <c r="F86" s="9"/>
      <c r="G86" s="9"/>
      <c r="H86" s="9"/>
      <c r="I86" s="9"/>
      <c r="J86" s="9"/>
      <c r="K86" s="10"/>
      <c r="L86" s="7"/>
      <c r="M86" s="7"/>
      <c r="N86" s="7"/>
      <c r="O86" s="7"/>
      <c r="P86" s="7"/>
      <c r="Q86" s="7"/>
      <c r="R86" s="10"/>
    </row>
    <row r="87" spans="1:18" ht="26.25" x14ac:dyDescent="0.55000000000000004">
      <c r="A87" s="7"/>
      <c r="B87" s="7"/>
      <c r="C87" s="7"/>
      <c r="D87" s="10"/>
      <c r="E87" s="9"/>
      <c r="F87" s="9"/>
      <c r="G87" s="9"/>
      <c r="H87" s="9"/>
      <c r="I87" s="9"/>
      <c r="J87" s="9"/>
      <c r="K87" s="10"/>
      <c r="L87" s="7"/>
      <c r="M87" s="7"/>
      <c r="N87" s="7"/>
      <c r="O87" s="7"/>
      <c r="P87" s="7"/>
      <c r="Q87" s="7"/>
      <c r="R87" s="10"/>
    </row>
    <row r="88" spans="1:18" ht="26.25" x14ac:dyDescent="0.55000000000000004">
      <c r="A88" s="7"/>
      <c r="B88" s="7"/>
      <c r="C88" s="7"/>
      <c r="D88" s="10"/>
      <c r="E88" s="9"/>
      <c r="F88" s="9"/>
      <c r="G88" s="9"/>
      <c r="H88" s="9"/>
      <c r="I88" s="9"/>
      <c r="J88" s="9"/>
      <c r="K88" s="10"/>
      <c r="L88" s="7"/>
      <c r="M88" s="7"/>
      <c r="N88" s="7"/>
      <c r="O88" s="7"/>
      <c r="P88" s="7"/>
      <c r="Q88" s="7"/>
      <c r="R88" s="10"/>
    </row>
    <row r="89" spans="1:18" ht="26.25" x14ac:dyDescent="0.55000000000000004">
      <c r="A89" s="7"/>
      <c r="B89" s="7"/>
      <c r="C89" s="7"/>
      <c r="D89" s="10"/>
      <c r="E89" s="9"/>
      <c r="F89" s="9"/>
      <c r="G89" s="9"/>
      <c r="H89" s="9"/>
      <c r="I89" s="9"/>
      <c r="J89" s="9"/>
      <c r="K89" s="10"/>
      <c r="L89" s="7"/>
      <c r="M89" s="7"/>
      <c r="N89" s="7"/>
      <c r="O89" s="7"/>
      <c r="P89" s="7"/>
      <c r="Q89" s="7"/>
      <c r="R89" s="10"/>
    </row>
    <row r="90" spans="1:18" ht="26.25" x14ac:dyDescent="0.55000000000000004">
      <c r="A90" s="7"/>
      <c r="B90" s="7"/>
      <c r="C90" s="7"/>
      <c r="D90" s="10"/>
      <c r="E90" s="9"/>
      <c r="F90" s="9"/>
      <c r="G90" s="9"/>
      <c r="H90" s="9"/>
      <c r="I90" s="9"/>
      <c r="J90" s="9"/>
      <c r="K90" s="10"/>
      <c r="L90" s="7"/>
      <c r="M90" s="7"/>
      <c r="N90" s="7"/>
      <c r="O90" s="7"/>
      <c r="P90" s="7"/>
      <c r="Q90" s="7"/>
      <c r="R90" s="10"/>
    </row>
    <row r="91" spans="1:18" ht="26.25" x14ac:dyDescent="0.55000000000000004">
      <c r="A91" s="7"/>
      <c r="B91" s="7"/>
      <c r="C91" s="7"/>
      <c r="D91" s="10"/>
      <c r="E91" s="9"/>
      <c r="F91" s="9"/>
      <c r="G91" s="9"/>
      <c r="H91" s="9"/>
      <c r="I91" s="9"/>
      <c r="J91" s="9"/>
      <c r="K91" s="10"/>
      <c r="L91" s="7"/>
      <c r="M91" s="7"/>
      <c r="N91" s="7"/>
      <c r="O91" s="7"/>
      <c r="P91" s="7"/>
      <c r="Q91" s="7"/>
      <c r="R91" s="10"/>
    </row>
    <row r="92" spans="1:18" ht="26.25" x14ac:dyDescent="0.55000000000000004">
      <c r="A92" s="7"/>
      <c r="B92" s="7"/>
      <c r="C92" s="7"/>
      <c r="D92" s="10"/>
      <c r="E92" s="9"/>
      <c r="F92" s="9"/>
      <c r="G92" s="9"/>
      <c r="H92" s="9"/>
      <c r="I92" s="9"/>
      <c r="J92" s="9"/>
      <c r="K92" s="10"/>
      <c r="L92" s="7"/>
      <c r="M92" s="7"/>
      <c r="N92" s="7"/>
      <c r="O92" s="7"/>
      <c r="P92" s="7"/>
      <c r="Q92" s="7"/>
      <c r="R92" s="10"/>
    </row>
    <row r="93" spans="1:18" ht="26.25" x14ac:dyDescent="0.55000000000000004">
      <c r="A93" s="7"/>
      <c r="B93" s="7"/>
      <c r="C93" s="7"/>
      <c r="D93" s="10"/>
      <c r="E93" s="9"/>
      <c r="F93" s="9"/>
      <c r="G93" s="9"/>
      <c r="H93" s="9"/>
      <c r="I93" s="9"/>
      <c r="J93" s="9"/>
      <c r="K93" s="10"/>
      <c r="L93" s="7"/>
      <c r="M93" s="7"/>
      <c r="N93" s="7"/>
      <c r="O93" s="7"/>
      <c r="P93" s="7"/>
      <c r="Q93" s="7"/>
      <c r="R93" s="10"/>
    </row>
    <row r="94" spans="1:18" ht="26.25" x14ac:dyDescent="0.55000000000000004">
      <c r="A94" s="7"/>
      <c r="B94" s="7"/>
      <c r="C94" s="7"/>
      <c r="D94" s="10"/>
      <c r="E94" s="9"/>
      <c r="F94" s="9"/>
      <c r="G94" s="9"/>
      <c r="H94" s="9"/>
      <c r="I94" s="9"/>
      <c r="J94" s="9"/>
      <c r="K94" s="10"/>
      <c r="L94" s="7"/>
      <c r="M94" s="7"/>
      <c r="N94" s="7"/>
      <c r="O94" s="7"/>
      <c r="P94" s="7"/>
      <c r="Q94" s="7"/>
      <c r="R94" s="10"/>
    </row>
    <row r="95" spans="1:18" ht="26.25" x14ac:dyDescent="0.55000000000000004">
      <c r="A95" s="7"/>
      <c r="B95" s="7"/>
      <c r="C95" s="7"/>
      <c r="D95" s="10"/>
      <c r="E95" s="9"/>
      <c r="F95" s="9"/>
      <c r="G95" s="9"/>
      <c r="H95" s="9"/>
      <c r="I95" s="9"/>
      <c r="J95" s="9"/>
      <c r="K95" s="10"/>
      <c r="L95" s="7"/>
      <c r="M95" s="7"/>
      <c r="N95" s="7"/>
      <c r="O95" s="7"/>
      <c r="P95" s="7"/>
      <c r="Q95" s="7"/>
      <c r="R95" s="10"/>
    </row>
    <row r="96" spans="1:18" ht="26.25" x14ac:dyDescent="0.55000000000000004">
      <c r="A96" s="7"/>
      <c r="B96" s="7"/>
      <c r="C96" s="7"/>
      <c r="D96" s="10"/>
      <c r="E96" s="9"/>
      <c r="F96" s="9"/>
      <c r="G96" s="9"/>
      <c r="H96" s="9"/>
      <c r="I96" s="9"/>
      <c r="J96" s="9"/>
      <c r="K96" s="10"/>
      <c r="L96" s="7"/>
      <c r="M96" s="7"/>
      <c r="N96" s="7"/>
      <c r="O96" s="7"/>
      <c r="P96" s="7"/>
      <c r="Q96" s="7"/>
      <c r="R96" s="10"/>
    </row>
    <row r="97" spans="1:18" ht="26.25" x14ac:dyDescent="0.55000000000000004">
      <c r="A97" s="7"/>
      <c r="B97" s="7"/>
      <c r="C97" s="7"/>
      <c r="D97" s="10"/>
      <c r="E97" s="9"/>
      <c r="F97" s="9"/>
      <c r="G97" s="9"/>
      <c r="H97" s="9"/>
      <c r="I97" s="9"/>
      <c r="J97" s="9"/>
      <c r="K97" s="10"/>
      <c r="L97" s="7"/>
      <c r="M97" s="7"/>
      <c r="N97" s="7"/>
      <c r="O97" s="7"/>
      <c r="P97" s="7"/>
      <c r="Q97" s="7"/>
      <c r="R97" s="10"/>
    </row>
    <row r="98" spans="1:18" ht="26.25" x14ac:dyDescent="0.55000000000000004">
      <c r="A98" s="7"/>
      <c r="B98" s="7"/>
      <c r="C98" s="7"/>
      <c r="D98" s="10"/>
      <c r="E98" s="9"/>
      <c r="F98" s="9"/>
      <c r="G98" s="9"/>
      <c r="H98" s="9"/>
      <c r="I98" s="9"/>
      <c r="J98" s="9"/>
      <c r="K98" s="10"/>
      <c r="L98" s="7"/>
      <c r="M98" s="7"/>
      <c r="N98" s="7"/>
      <c r="O98" s="7"/>
      <c r="P98" s="7"/>
      <c r="Q98" s="7"/>
      <c r="R98" s="10"/>
    </row>
    <row r="99" spans="1:18" ht="26.25" x14ac:dyDescent="0.55000000000000004">
      <c r="A99" s="7"/>
      <c r="B99" s="7"/>
      <c r="C99" s="7"/>
      <c r="D99" s="10"/>
      <c r="E99" s="9"/>
      <c r="F99" s="9"/>
      <c r="G99" s="9"/>
      <c r="H99" s="9"/>
      <c r="I99" s="9"/>
      <c r="J99" s="9"/>
      <c r="K99" s="10"/>
      <c r="L99" s="7"/>
      <c r="M99" s="7"/>
      <c r="N99" s="7"/>
      <c r="O99" s="7"/>
      <c r="P99" s="7"/>
      <c r="Q99" s="7"/>
      <c r="R99" s="10"/>
    </row>
    <row r="100" spans="1:18" ht="26.25" x14ac:dyDescent="0.55000000000000004">
      <c r="A100" s="7"/>
      <c r="B100" s="7"/>
      <c r="C100" s="7"/>
      <c r="D100" s="10"/>
      <c r="E100" s="9"/>
      <c r="F100" s="9"/>
      <c r="G100" s="9"/>
      <c r="H100" s="9"/>
      <c r="I100" s="9"/>
      <c r="J100" s="9"/>
      <c r="K100" s="10"/>
      <c r="L100" s="7"/>
      <c r="M100" s="7"/>
      <c r="N100" s="7"/>
      <c r="O100" s="7"/>
      <c r="P100" s="7"/>
      <c r="Q100" s="7"/>
      <c r="R100" s="10"/>
    </row>
    <row r="101" spans="1:18" ht="26.25" x14ac:dyDescent="0.55000000000000004">
      <c r="A101" s="7"/>
      <c r="B101" s="7"/>
      <c r="C101" s="7"/>
      <c r="D101" s="10"/>
      <c r="E101" s="9"/>
      <c r="F101" s="9"/>
      <c r="G101" s="9"/>
      <c r="H101" s="9"/>
      <c r="I101" s="9"/>
      <c r="J101" s="9"/>
      <c r="K101" s="10"/>
      <c r="L101" s="7"/>
      <c r="M101" s="7"/>
      <c r="N101" s="7"/>
      <c r="O101" s="7"/>
      <c r="P101" s="7"/>
      <c r="Q101" s="7"/>
      <c r="R101" s="10"/>
    </row>
    <row r="102" spans="1:18" ht="26.25" x14ac:dyDescent="0.55000000000000004">
      <c r="A102" s="7"/>
      <c r="B102" s="7"/>
      <c r="C102" s="7"/>
      <c r="D102" s="10"/>
      <c r="E102" s="9"/>
      <c r="F102" s="9"/>
      <c r="G102" s="9"/>
      <c r="H102" s="9"/>
      <c r="I102" s="9"/>
      <c r="J102" s="9"/>
      <c r="K102" s="10"/>
      <c r="L102" s="7"/>
      <c r="M102" s="7"/>
      <c r="N102" s="7"/>
      <c r="O102" s="7"/>
      <c r="P102" s="7"/>
      <c r="Q102" s="7"/>
      <c r="R102" s="10"/>
    </row>
    <row r="103" spans="1:18" ht="26.25" x14ac:dyDescent="0.55000000000000004">
      <c r="A103" s="7"/>
      <c r="B103" s="7"/>
      <c r="C103" s="7"/>
      <c r="D103" s="10"/>
      <c r="E103" s="9"/>
      <c r="F103" s="9"/>
      <c r="G103" s="9"/>
      <c r="H103" s="9"/>
      <c r="I103" s="9"/>
      <c r="J103" s="9"/>
      <c r="K103" s="10"/>
      <c r="L103" s="7"/>
      <c r="M103" s="7"/>
      <c r="N103" s="7"/>
      <c r="O103" s="7"/>
      <c r="P103" s="7"/>
      <c r="Q103" s="7"/>
      <c r="R103" s="10"/>
    </row>
    <row r="104" spans="1:18" ht="26.25" x14ac:dyDescent="0.55000000000000004">
      <c r="A104" s="7"/>
      <c r="B104" s="7"/>
      <c r="C104" s="7"/>
      <c r="D104" s="10"/>
      <c r="E104" s="9"/>
      <c r="F104" s="9"/>
      <c r="G104" s="9"/>
      <c r="H104" s="9"/>
      <c r="I104" s="9"/>
      <c r="J104" s="9"/>
      <c r="K104" s="10"/>
      <c r="L104" s="7"/>
      <c r="M104" s="7"/>
      <c r="N104" s="7"/>
      <c r="O104" s="7"/>
      <c r="P104" s="7"/>
      <c r="Q104" s="7"/>
      <c r="R104" s="10"/>
    </row>
    <row r="105" spans="1:18" ht="26.25" x14ac:dyDescent="0.55000000000000004">
      <c r="A105" s="7"/>
      <c r="B105" s="7"/>
      <c r="C105" s="7"/>
      <c r="D105" s="10"/>
      <c r="E105" s="9"/>
      <c r="F105" s="9"/>
      <c r="G105" s="9"/>
      <c r="H105" s="9"/>
      <c r="I105" s="9"/>
      <c r="J105" s="9"/>
      <c r="K105" s="10"/>
      <c r="L105" s="7"/>
      <c r="M105" s="7"/>
      <c r="N105" s="7"/>
      <c r="O105" s="7"/>
      <c r="P105" s="7"/>
      <c r="Q105" s="7"/>
      <c r="R105" s="10"/>
    </row>
    <row r="106" spans="1:18" ht="26.25" x14ac:dyDescent="0.55000000000000004">
      <c r="A106" s="7"/>
      <c r="B106" s="7"/>
      <c r="C106" s="7"/>
      <c r="D106" s="10"/>
      <c r="E106" s="9"/>
      <c r="F106" s="9"/>
      <c r="G106" s="9"/>
      <c r="H106" s="9"/>
      <c r="I106" s="9"/>
      <c r="J106" s="9"/>
      <c r="K106" s="10"/>
      <c r="L106" s="7"/>
      <c r="M106" s="7"/>
      <c r="N106" s="7"/>
      <c r="O106" s="7"/>
      <c r="P106" s="7"/>
      <c r="Q106" s="7"/>
      <c r="R106" s="10"/>
    </row>
    <row r="107" spans="1:18" ht="26.25" x14ac:dyDescent="0.55000000000000004">
      <c r="A107" s="7"/>
      <c r="B107" s="7"/>
      <c r="C107" s="7"/>
      <c r="D107" s="10"/>
      <c r="E107" s="9"/>
      <c r="F107" s="9"/>
      <c r="G107" s="9"/>
      <c r="H107" s="9"/>
      <c r="I107" s="9"/>
      <c r="J107" s="9"/>
      <c r="K107" s="10"/>
      <c r="L107" s="7"/>
      <c r="M107" s="7"/>
      <c r="N107" s="7"/>
      <c r="O107" s="7"/>
      <c r="P107" s="7"/>
      <c r="Q107" s="7"/>
      <c r="R107" s="10"/>
    </row>
    <row r="108" spans="1:18" ht="26.25" x14ac:dyDescent="0.55000000000000004">
      <c r="A108" s="7"/>
      <c r="B108" s="7"/>
      <c r="C108" s="7"/>
      <c r="D108" s="10"/>
      <c r="E108" s="9"/>
      <c r="F108" s="9"/>
      <c r="G108" s="9"/>
      <c r="H108" s="9"/>
      <c r="I108" s="9"/>
      <c r="J108" s="9"/>
      <c r="K108" s="10"/>
      <c r="L108" s="7"/>
      <c r="M108" s="7"/>
      <c r="N108" s="7"/>
      <c r="O108" s="7"/>
      <c r="P108" s="7"/>
      <c r="Q108" s="7"/>
      <c r="R108" s="10"/>
    </row>
    <row r="109" spans="1:18" ht="26.25" x14ac:dyDescent="0.55000000000000004">
      <c r="A109" s="7"/>
      <c r="B109" s="7"/>
      <c r="C109" s="7"/>
      <c r="D109" s="10"/>
      <c r="E109" s="9"/>
      <c r="F109" s="9"/>
      <c r="G109" s="9"/>
      <c r="H109" s="9"/>
      <c r="I109" s="9"/>
      <c r="J109" s="9"/>
      <c r="K109" s="10"/>
      <c r="L109" s="7"/>
      <c r="M109" s="7"/>
      <c r="N109" s="7"/>
      <c r="O109" s="7"/>
      <c r="P109" s="7"/>
      <c r="Q109" s="7"/>
      <c r="R109" s="10"/>
    </row>
    <row r="110" spans="1:18" ht="26.25" x14ac:dyDescent="0.55000000000000004">
      <c r="A110" s="7"/>
      <c r="B110" s="7"/>
      <c r="C110" s="7"/>
      <c r="D110" s="10"/>
      <c r="E110" s="9"/>
      <c r="F110" s="9"/>
      <c r="G110" s="9"/>
      <c r="H110" s="9"/>
      <c r="I110" s="9"/>
      <c r="J110" s="9"/>
      <c r="K110" s="10"/>
      <c r="L110" s="7"/>
      <c r="M110" s="7"/>
      <c r="N110" s="7"/>
      <c r="O110" s="7"/>
      <c r="P110" s="7"/>
      <c r="Q110" s="7"/>
      <c r="R110" s="10"/>
    </row>
    <row r="111" spans="1:18" ht="26.25" x14ac:dyDescent="0.55000000000000004">
      <c r="A111" s="7"/>
      <c r="B111" s="7"/>
      <c r="C111" s="7"/>
      <c r="D111" s="10"/>
      <c r="E111" s="9"/>
      <c r="F111" s="9"/>
      <c r="G111" s="9"/>
      <c r="H111" s="9"/>
      <c r="I111" s="9"/>
      <c r="J111" s="9"/>
      <c r="K111" s="10"/>
      <c r="L111" s="7"/>
      <c r="M111" s="7"/>
      <c r="N111" s="7"/>
      <c r="O111" s="7"/>
      <c r="P111" s="7"/>
      <c r="Q111" s="7"/>
      <c r="R111" s="10"/>
    </row>
    <row r="112" spans="1:18" ht="26.25" x14ac:dyDescent="0.55000000000000004">
      <c r="A112" s="7"/>
      <c r="B112" s="7"/>
      <c r="C112" s="7"/>
      <c r="D112" s="10"/>
      <c r="E112" s="9"/>
      <c r="F112" s="9"/>
      <c r="G112" s="9"/>
      <c r="H112" s="9"/>
      <c r="I112" s="9"/>
      <c r="J112" s="9"/>
      <c r="K112" s="10"/>
      <c r="L112" s="7"/>
      <c r="M112" s="7"/>
      <c r="N112" s="7"/>
      <c r="O112" s="7"/>
      <c r="P112" s="7"/>
      <c r="Q112" s="7"/>
      <c r="R112" s="10"/>
    </row>
    <row r="113" spans="1:18" ht="26.25" x14ac:dyDescent="0.55000000000000004">
      <c r="A113" s="7"/>
      <c r="B113" s="7"/>
      <c r="C113" s="7"/>
      <c r="D113" s="10"/>
      <c r="E113" s="9"/>
      <c r="F113" s="9"/>
      <c r="G113" s="9"/>
      <c r="H113" s="9"/>
      <c r="I113" s="9"/>
      <c r="J113" s="9"/>
      <c r="K113" s="10"/>
      <c r="L113" s="7"/>
      <c r="M113" s="7"/>
      <c r="N113" s="7"/>
      <c r="O113" s="7"/>
      <c r="P113" s="7"/>
      <c r="Q113" s="7"/>
      <c r="R113" s="10"/>
    </row>
    <row r="114" spans="1:18" ht="26.25" x14ac:dyDescent="0.55000000000000004">
      <c r="A114" s="7"/>
      <c r="B114" s="7"/>
      <c r="C114" s="7"/>
      <c r="D114" s="10"/>
      <c r="E114" s="9"/>
      <c r="F114" s="9"/>
      <c r="G114" s="9"/>
      <c r="H114" s="9"/>
      <c r="I114" s="9"/>
      <c r="J114" s="9"/>
      <c r="K114" s="10"/>
      <c r="L114" s="7"/>
      <c r="M114" s="7"/>
      <c r="N114" s="7"/>
      <c r="O114" s="7"/>
      <c r="P114" s="7"/>
      <c r="Q114" s="7"/>
      <c r="R114" s="10"/>
    </row>
    <row r="115" spans="1:18" ht="26.25" x14ac:dyDescent="0.55000000000000004">
      <c r="A115" s="7"/>
      <c r="B115" s="7"/>
      <c r="C115" s="7"/>
      <c r="D115" s="10"/>
      <c r="E115" s="9"/>
      <c r="F115" s="9"/>
      <c r="G115" s="9"/>
      <c r="H115" s="9"/>
      <c r="I115" s="9"/>
      <c r="J115" s="9"/>
      <c r="K115" s="10"/>
      <c r="L115" s="7"/>
      <c r="M115" s="7"/>
      <c r="N115" s="7"/>
      <c r="O115" s="7"/>
      <c r="P115" s="7"/>
      <c r="Q115" s="7"/>
      <c r="R115" s="10"/>
    </row>
    <row r="116" spans="1:18" ht="26.25" x14ac:dyDescent="0.55000000000000004">
      <c r="A116" s="7"/>
      <c r="B116" s="7"/>
      <c r="C116" s="7"/>
      <c r="D116" s="10"/>
      <c r="E116" s="9"/>
      <c r="F116" s="9"/>
      <c r="G116" s="9"/>
      <c r="H116" s="9"/>
      <c r="I116" s="9"/>
      <c r="J116" s="9"/>
      <c r="K116" s="10"/>
      <c r="L116" s="7"/>
      <c r="M116" s="7"/>
      <c r="N116" s="7"/>
      <c r="O116" s="7"/>
      <c r="P116" s="7"/>
      <c r="Q116" s="7"/>
      <c r="R116" s="10"/>
    </row>
    <row r="117" spans="1:18" ht="26.25" x14ac:dyDescent="0.55000000000000004">
      <c r="A117" s="7"/>
      <c r="B117" s="7"/>
      <c r="C117" s="7"/>
      <c r="D117" s="10"/>
      <c r="E117" s="9"/>
      <c r="F117" s="9"/>
      <c r="G117" s="9"/>
      <c r="H117" s="9"/>
      <c r="I117" s="9"/>
      <c r="J117" s="9"/>
      <c r="K117" s="10"/>
      <c r="L117" s="7"/>
      <c r="M117" s="7"/>
      <c r="N117" s="7"/>
      <c r="O117" s="7"/>
      <c r="P117" s="7"/>
      <c r="Q117" s="7"/>
      <c r="R117" s="10"/>
    </row>
    <row r="118" spans="1:18" ht="26.25" x14ac:dyDescent="0.55000000000000004">
      <c r="A118" s="7"/>
      <c r="B118" s="7"/>
      <c r="C118" s="7"/>
      <c r="D118" s="10"/>
      <c r="E118" s="9"/>
      <c r="F118" s="9"/>
      <c r="G118" s="9"/>
      <c r="H118" s="9"/>
      <c r="I118" s="9"/>
      <c r="J118" s="9"/>
      <c r="K118" s="10"/>
      <c r="L118" s="7"/>
      <c r="M118" s="7"/>
      <c r="N118" s="7"/>
      <c r="O118" s="7"/>
      <c r="P118" s="7"/>
      <c r="Q118" s="7"/>
      <c r="R118" s="10"/>
    </row>
    <row r="119" spans="1:18" ht="26.25" x14ac:dyDescent="0.55000000000000004">
      <c r="A119" s="7"/>
      <c r="B119" s="7"/>
      <c r="C119" s="7"/>
      <c r="D119" s="10"/>
      <c r="E119" s="9"/>
      <c r="F119" s="9"/>
      <c r="G119" s="9"/>
      <c r="H119" s="9"/>
      <c r="I119" s="9"/>
      <c r="J119" s="9"/>
      <c r="K119" s="10"/>
      <c r="L119" s="7"/>
      <c r="M119" s="7"/>
      <c r="N119" s="7"/>
      <c r="O119" s="7"/>
      <c r="P119" s="7"/>
      <c r="Q119" s="7"/>
      <c r="R119" s="10"/>
    </row>
    <row r="120" spans="1:18" ht="26.25" x14ac:dyDescent="0.55000000000000004">
      <c r="A120" s="7"/>
      <c r="B120" s="7"/>
      <c r="C120" s="7"/>
      <c r="D120" s="10"/>
      <c r="E120" s="9"/>
      <c r="F120" s="9"/>
      <c r="G120" s="9"/>
      <c r="H120" s="9"/>
      <c r="I120" s="9"/>
      <c r="J120" s="9"/>
      <c r="K120" s="10"/>
      <c r="L120" s="7"/>
      <c r="M120" s="7"/>
      <c r="N120" s="7"/>
      <c r="O120" s="7"/>
      <c r="P120" s="7"/>
      <c r="Q120" s="7"/>
      <c r="R120" s="10"/>
    </row>
    <row r="121" spans="1:18" ht="26.25" x14ac:dyDescent="0.55000000000000004">
      <c r="A121" s="7"/>
      <c r="B121" s="7"/>
      <c r="C121" s="7"/>
      <c r="D121" s="10"/>
      <c r="E121" s="9"/>
      <c r="F121" s="9"/>
      <c r="G121" s="9"/>
      <c r="H121" s="9"/>
      <c r="I121" s="9"/>
      <c r="J121" s="9"/>
      <c r="K121" s="10"/>
      <c r="L121" s="7"/>
      <c r="M121" s="7"/>
      <c r="N121" s="7"/>
      <c r="O121" s="7"/>
      <c r="P121" s="7"/>
      <c r="Q121" s="7"/>
      <c r="R121" s="10"/>
    </row>
    <row r="122" spans="1:18" ht="26.25" x14ac:dyDescent="0.55000000000000004">
      <c r="A122" s="7"/>
      <c r="B122" s="7"/>
      <c r="C122" s="7"/>
      <c r="D122" s="10"/>
      <c r="E122" s="9"/>
      <c r="F122" s="9"/>
      <c r="G122" s="9"/>
      <c r="H122" s="9"/>
      <c r="I122" s="9"/>
      <c r="J122" s="9"/>
      <c r="K122" s="10"/>
      <c r="L122" s="7"/>
      <c r="M122" s="7"/>
      <c r="N122" s="7"/>
      <c r="O122" s="7"/>
      <c r="P122" s="7"/>
      <c r="Q122" s="7"/>
      <c r="R122" s="10"/>
    </row>
    <row r="123" spans="1:18" ht="26.25" x14ac:dyDescent="0.55000000000000004">
      <c r="A123" s="7"/>
      <c r="B123" s="7"/>
      <c r="C123" s="7"/>
      <c r="D123" s="10"/>
      <c r="E123" s="9"/>
      <c r="F123" s="9"/>
      <c r="G123" s="9"/>
      <c r="H123" s="9"/>
      <c r="I123" s="9"/>
      <c r="J123" s="9"/>
      <c r="K123" s="10"/>
      <c r="L123" s="7"/>
      <c r="M123" s="7"/>
      <c r="N123" s="7"/>
      <c r="O123" s="7"/>
      <c r="P123" s="7"/>
      <c r="Q123" s="7"/>
      <c r="R123" s="10"/>
    </row>
    <row r="124" spans="1:18" ht="26.25" x14ac:dyDescent="0.55000000000000004">
      <c r="A124" s="2"/>
      <c r="B124" s="2"/>
      <c r="C124" s="2"/>
      <c r="L124" s="2"/>
      <c r="M124" s="2"/>
      <c r="N124" s="2"/>
      <c r="O124" s="2"/>
      <c r="P124" s="2"/>
      <c r="Q124" s="2"/>
    </row>
    <row r="125" spans="1:18" ht="26.25" x14ac:dyDescent="0.55000000000000004">
      <c r="A125" s="2"/>
      <c r="B125" s="2"/>
      <c r="C125" s="2"/>
      <c r="L125" s="2"/>
      <c r="M125" s="2"/>
      <c r="N125" s="2"/>
      <c r="O125" s="2"/>
      <c r="P125" s="2"/>
      <c r="Q125" s="2"/>
    </row>
    <row r="126" spans="1:18" ht="26.25" x14ac:dyDescent="0.55000000000000004">
      <c r="A126" s="2"/>
      <c r="B126" s="2"/>
      <c r="C126" s="2"/>
      <c r="L126" s="2"/>
      <c r="M126" s="2"/>
      <c r="N126" s="2"/>
      <c r="O126" s="2"/>
      <c r="P126" s="2"/>
      <c r="Q126" s="2"/>
    </row>
    <row r="127" spans="1:18" ht="26.25" x14ac:dyDescent="0.55000000000000004">
      <c r="A127" s="2"/>
      <c r="B127" s="2"/>
      <c r="C127" s="2"/>
      <c r="L127" s="2"/>
      <c r="M127" s="2"/>
      <c r="N127" s="2"/>
      <c r="O127" s="2"/>
      <c r="P127" s="2"/>
      <c r="Q127" s="2"/>
    </row>
    <row r="128" spans="1:18" ht="26.25" x14ac:dyDescent="0.55000000000000004">
      <c r="A128" s="2"/>
      <c r="B128" s="2"/>
      <c r="C128" s="2"/>
      <c r="L128" s="2"/>
      <c r="M128" s="2"/>
      <c r="N128" s="2"/>
      <c r="O128" s="2"/>
      <c r="P128" s="2"/>
      <c r="Q128" s="2"/>
    </row>
    <row r="129" spans="1:17" ht="26.25" x14ac:dyDescent="0.55000000000000004">
      <c r="A129" s="2"/>
      <c r="B129" s="2"/>
      <c r="C129" s="2"/>
      <c r="L129" s="2"/>
      <c r="M129" s="2"/>
      <c r="N129" s="2"/>
      <c r="O129" s="2"/>
      <c r="P129" s="2"/>
      <c r="Q129" s="2"/>
    </row>
    <row r="130" spans="1:17" ht="26.25" x14ac:dyDescent="0.55000000000000004">
      <c r="A130" s="2"/>
      <c r="B130" s="2"/>
      <c r="C130" s="2"/>
      <c r="L130" s="2"/>
      <c r="M130" s="2"/>
      <c r="N130" s="2"/>
      <c r="O130" s="2"/>
      <c r="P130" s="2"/>
      <c r="Q130" s="2"/>
    </row>
    <row r="131" spans="1:17" ht="26.25" x14ac:dyDescent="0.55000000000000004">
      <c r="A131" s="2"/>
      <c r="B131" s="2"/>
      <c r="C131" s="2"/>
      <c r="L131" s="2"/>
      <c r="M131" s="2"/>
      <c r="N131" s="2"/>
      <c r="O131" s="2"/>
      <c r="P131" s="2"/>
      <c r="Q131" s="2"/>
    </row>
    <row r="132" spans="1:17" ht="26.25" x14ac:dyDescent="0.55000000000000004">
      <c r="A132" s="2"/>
      <c r="B132" s="2"/>
      <c r="C132" s="2"/>
      <c r="L132" s="2"/>
      <c r="M132" s="2"/>
      <c r="N132" s="2"/>
      <c r="O132" s="2"/>
      <c r="P132" s="2"/>
      <c r="Q132" s="2"/>
    </row>
    <row r="133" spans="1:17" ht="26.25" x14ac:dyDescent="0.55000000000000004">
      <c r="A133" s="2"/>
      <c r="B133" s="2"/>
      <c r="C133" s="2"/>
      <c r="L133" s="2"/>
      <c r="M133" s="2"/>
      <c r="N133" s="2"/>
      <c r="O133" s="2"/>
      <c r="P133" s="2"/>
      <c r="Q133" s="2"/>
    </row>
    <row r="134" spans="1:17" ht="26.25" x14ac:dyDescent="0.55000000000000004">
      <c r="A134" s="2"/>
      <c r="B134" s="2"/>
      <c r="C134" s="2"/>
    </row>
    <row r="135" spans="1:17" ht="26.25" x14ac:dyDescent="0.55000000000000004">
      <c r="A135" s="2"/>
      <c r="B135" s="2"/>
      <c r="C135" s="2"/>
    </row>
    <row r="136" spans="1:17" ht="26.25" x14ac:dyDescent="0.55000000000000004">
      <c r="A136" s="2"/>
      <c r="B136" s="2"/>
      <c r="C136" s="2"/>
    </row>
    <row r="137" spans="1:17" ht="26.25" x14ac:dyDescent="0.55000000000000004">
      <c r="A137" s="2"/>
      <c r="B137" s="2"/>
      <c r="C137" s="2"/>
    </row>
    <row r="138" spans="1:17" ht="26.25" x14ac:dyDescent="0.55000000000000004">
      <c r="A138" s="2"/>
      <c r="B138" s="2"/>
      <c r="C138" s="2"/>
    </row>
    <row r="139" spans="1:17" ht="26.25" x14ac:dyDescent="0.55000000000000004">
      <c r="A139" s="2"/>
      <c r="B139" s="2"/>
      <c r="C139" s="2"/>
    </row>
    <row r="140" spans="1:17" ht="26.25" x14ac:dyDescent="0.55000000000000004">
      <c r="A140" s="2"/>
      <c r="B140" s="2"/>
      <c r="C140" s="2"/>
    </row>
    <row r="141" spans="1:17" ht="26.25" x14ac:dyDescent="0.55000000000000004">
      <c r="A141" s="2"/>
      <c r="B141" s="2"/>
      <c r="C141" s="2"/>
    </row>
    <row r="142" spans="1:17" ht="26.25" x14ac:dyDescent="0.55000000000000004">
      <c r="A142" s="2"/>
      <c r="B142" s="2"/>
      <c r="C142" s="2"/>
    </row>
    <row r="143" spans="1:17" ht="26.25" x14ac:dyDescent="0.55000000000000004">
      <c r="A143" s="2"/>
      <c r="B143" s="2"/>
      <c r="C143" s="2"/>
    </row>
    <row r="144" spans="1:17" ht="26.25" x14ac:dyDescent="0.55000000000000004">
      <c r="A144" s="2"/>
      <c r="B144" s="2"/>
      <c r="C144" s="2"/>
    </row>
    <row r="145" spans="1:3" ht="26.25" x14ac:dyDescent="0.55000000000000004">
      <c r="A145" s="2"/>
      <c r="B145" s="2"/>
      <c r="C145" s="2"/>
    </row>
    <row r="146" spans="1:3" ht="26.25" x14ac:dyDescent="0.55000000000000004">
      <c r="A146" s="2"/>
      <c r="B146" s="2"/>
      <c r="C146" s="2"/>
    </row>
    <row r="147" spans="1:3" ht="26.25" x14ac:dyDescent="0.55000000000000004">
      <c r="A147" s="2"/>
      <c r="B147" s="2"/>
      <c r="C147" s="2"/>
    </row>
    <row r="148" spans="1:3" ht="26.25" x14ac:dyDescent="0.55000000000000004">
      <c r="A148" s="2"/>
      <c r="B148" s="2"/>
      <c r="C148" s="2"/>
    </row>
    <row r="149" spans="1:3" ht="26.25" x14ac:dyDescent="0.55000000000000004">
      <c r="A149" s="2"/>
      <c r="B149" s="2"/>
      <c r="C149" s="2"/>
    </row>
    <row r="150" spans="1:3" ht="26.25" x14ac:dyDescent="0.55000000000000004">
      <c r="A150" s="2"/>
      <c r="B150" s="2"/>
      <c r="C150" s="2"/>
    </row>
    <row r="151" spans="1:3" ht="26.25" x14ac:dyDescent="0.55000000000000004">
      <c r="A151" s="2"/>
      <c r="B151" s="2"/>
      <c r="C151" s="2"/>
    </row>
    <row r="152" spans="1:3" ht="26.25" x14ac:dyDescent="0.55000000000000004">
      <c r="A152" s="2"/>
      <c r="B152" s="2"/>
      <c r="C152" s="2"/>
    </row>
    <row r="153" spans="1:3" ht="26.25" x14ac:dyDescent="0.55000000000000004">
      <c r="A153" s="2"/>
      <c r="B153" s="2"/>
      <c r="C153" s="2"/>
    </row>
    <row r="154" spans="1:3" ht="26.25" x14ac:dyDescent="0.55000000000000004">
      <c r="A154" s="2"/>
      <c r="B154" s="2"/>
      <c r="C154" s="2"/>
    </row>
    <row r="155" spans="1:3" ht="26.25" x14ac:dyDescent="0.55000000000000004">
      <c r="A155" s="2"/>
      <c r="B155" s="2"/>
      <c r="C155" s="2"/>
    </row>
    <row r="156" spans="1:3" ht="26.25" x14ac:dyDescent="0.55000000000000004">
      <c r="A156" s="2"/>
      <c r="B156" s="2"/>
      <c r="C156" s="2"/>
    </row>
    <row r="157" spans="1:3" ht="26.25" x14ac:dyDescent="0.55000000000000004">
      <c r="A157" s="2"/>
      <c r="B157" s="2"/>
      <c r="C157" s="2"/>
    </row>
    <row r="158" spans="1:3" ht="26.25" x14ac:dyDescent="0.55000000000000004">
      <c r="A158" s="2"/>
      <c r="B158" s="2"/>
      <c r="C158" s="2"/>
    </row>
    <row r="159" spans="1:3" ht="26.25" x14ac:dyDescent="0.55000000000000004">
      <c r="A159" s="2"/>
      <c r="B159" s="2"/>
      <c r="C159" s="2"/>
    </row>
    <row r="160" spans="1:3" ht="26.25" x14ac:dyDescent="0.55000000000000004">
      <c r="A160" s="2"/>
      <c r="B160" s="2"/>
      <c r="C160" s="2"/>
    </row>
    <row r="161" spans="1:3" ht="26.25" x14ac:dyDescent="0.55000000000000004">
      <c r="A161" s="2"/>
      <c r="B161" s="2"/>
      <c r="C161" s="2"/>
    </row>
    <row r="162" spans="1:3" ht="26.25" x14ac:dyDescent="0.55000000000000004">
      <c r="A162" s="2"/>
      <c r="B162" s="2"/>
      <c r="C162" s="2"/>
    </row>
    <row r="163" spans="1:3" ht="26.25" x14ac:dyDescent="0.55000000000000004">
      <c r="A163" s="2"/>
      <c r="B163" s="2"/>
      <c r="C163" s="2"/>
    </row>
    <row r="164" spans="1:3" ht="26.25" x14ac:dyDescent="0.55000000000000004">
      <c r="A164" s="2"/>
      <c r="B164" s="2"/>
      <c r="C164" s="2"/>
    </row>
    <row r="165" spans="1:3" ht="26.25" x14ac:dyDescent="0.55000000000000004">
      <c r="A165" s="2"/>
      <c r="B165" s="2"/>
      <c r="C165" s="2"/>
    </row>
    <row r="166" spans="1:3" ht="26.25" x14ac:dyDescent="0.55000000000000004">
      <c r="A166" s="2"/>
      <c r="B166" s="2"/>
      <c r="C166" s="2"/>
    </row>
    <row r="167" spans="1:3" ht="26.25" x14ac:dyDescent="0.55000000000000004">
      <c r="A167" s="2"/>
      <c r="B167" s="2"/>
      <c r="C167" s="2"/>
    </row>
    <row r="168" spans="1:3" ht="26.25" x14ac:dyDescent="0.55000000000000004">
      <c r="A168" s="2"/>
      <c r="B168" s="2"/>
      <c r="C168" s="2"/>
    </row>
    <row r="169" spans="1:3" ht="26.25" x14ac:dyDescent="0.55000000000000004">
      <c r="A169" s="2"/>
      <c r="B169" s="2"/>
      <c r="C169" s="2"/>
    </row>
    <row r="170" spans="1:3" ht="26.25" x14ac:dyDescent="0.55000000000000004">
      <c r="A170" s="2"/>
      <c r="B170" s="2"/>
      <c r="C170" s="2"/>
    </row>
    <row r="171" spans="1:3" ht="26.25" x14ac:dyDescent="0.55000000000000004">
      <c r="A171" s="2"/>
      <c r="B171" s="2"/>
      <c r="C171" s="2"/>
    </row>
    <row r="172" spans="1:3" ht="26.25" x14ac:dyDescent="0.55000000000000004">
      <c r="A172" s="2"/>
      <c r="B172" s="2"/>
      <c r="C172" s="2"/>
    </row>
    <row r="173" spans="1:3" ht="26.25" x14ac:dyDescent="0.55000000000000004">
      <c r="A173" s="2"/>
      <c r="B173" s="2"/>
      <c r="C173" s="2"/>
    </row>
  </sheetData>
  <mergeCells count="24">
    <mergeCell ref="C34:J34"/>
    <mergeCell ref="C31:J31"/>
    <mergeCell ref="C32:J32"/>
    <mergeCell ref="C33:J33"/>
    <mergeCell ref="K30:L30"/>
    <mergeCell ref="K31:M31"/>
    <mergeCell ref="K32:M32"/>
    <mergeCell ref="K33:M33"/>
    <mergeCell ref="K34:M34"/>
    <mergeCell ref="A1:R1"/>
    <mergeCell ref="A6:A8"/>
    <mergeCell ref="B6:C8"/>
    <mergeCell ref="D6:D8"/>
    <mergeCell ref="E6:J6"/>
    <mergeCell ref="K6:K8"/>
    <mergeCell ref="B9:C9"/>
    <mergeCell ref="R6:R8"/>
    <mergeCell ref="E7:E8"/>
    <mergeCell ref="F7:G7"/>
    <mergeCell ref="H7:I7"/>
    <mergeCell ref="L7:L8"/>
    <mergeCell ref="M7:N7"/>
    <mergeCell ref="L6:Q6"/>
    <mergeCell ref="O7:P7"/>
  </mergeCells>
  <phoneticPr fontId="30" type="noConversion"/>
  <pageMargins left="0.5" right="0.25" top="0.5" bottom="0.25" header="0" footer="0"/>
  <pageSetup paperSize="9" scale="35" fitToHeight="0" orientation="landscape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177"/>
  <sheetViews>
    <sheetView view="pageBreakPreview" topLeftCell="A10" zoomScale="25" zoomScaleNormal="25" zoomScaleSheetLayoutView="25" workbookViewId="0">
      <selection activeCell="C15" sqref="C15"/>
    </sheetView>
  </sheetViews>
  <sheetFormatPr defaultColWidth="9" defaultRowHeight="23.25" x14ac:dyDescent="0.5"/>
  <cols>
    <col min="1" max="1" width="18.125" style="5" customWidth="1"/>
    <col min="2" max="2" width="5.25" style="6" customWidth="1"/>
    <col min="3" max="3" width="158.125" style="6" customWidth="1"/>
    <col min="4" max="4" width="15.25" style="1" customWidth="1"/>
    <col min="5" max="5" width="23" style="3" customWidth="1"/>
    <col min="6" max="6" width="27.5" style="3" customWidth="1"/>
    <col min="7" max="7" width="22.125" style="3" customWidth="1"/>
    <col min="8" max="8" width="30.375" style="3" customWidth="1"/>
    <col min="9" max="9" width="25.625" style="3" customWidth="1"/>
    <col min="10" max="10" width="36.75" style="3" customWidth="1"/>
    <col min="11" max="11" width="26.875" style="1" customWidth="1"/>
    <col min="12" max="12" width="22.375" style="1" customWidth="1"/>
    <col min="13" max="13" width="29.875" style="1" customWidth="1"/>
    <col min="14" max="14" width="23.625" style="1" customWidth="1"/>
    <col min="15" max="15" width="33.625" style="1" customWidth="1"/>
    <col min="16" max="16" width="38.5" style="1" customWidth="1"/>
    <col min="17" max="17" width="42.25" style="1" customWidth="1"/>
    <col min="18" max="16384" width="9" style="1"/>
  </cols>
  <sheetData>
    <row r="1" spans="1:17" ht="15" customHeight="1" x14ac:dyDescent="0.35">
      <c r="A1" s="783" t="s">
        <v>16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</row>
    <row r="2" spans="1:17" ht="15" customHeight="1" x14ac:dyDescent="0.35">
      <c r="A2" s="784"/>
      <c r="B2" s="784"/>
      <c r="C2" s="784"/>
      <c r="D2" s="784"/>
      <c r="E2" s="784"/>
      <c r="F2" s="784"/>
      <c r="G2" s="784"/>
      <c r="H2" s="784"/>
      <c r="I2" s="784"/>
      <c r="J2" s="784"/>
      <c r="K2" s="784"/>
      <c r="L2" s="784"/>
      <c r="M2" s="784"/>
      <c r="N2" s="784"/>
      <c r="O2" s="784"/>
      <c r="P2" s="784"/>
      <c r="Q2" s="784"/>
    </row>
    <row r="3" spans="1:17" ht="15" customHeight="1" x14ac:dyDescent="0.35">
      <c r="A3" s="784"/>
      <c r="B3" s="784"/>
      <c r="C3" s="784"/>
      <c r="D3" s="784"/>
      <c r="E3" s="784"/>
      <c r="F3" s="784"/>
      <c r="G3" s="784"/>
      <c r="H3" s="784"/>
      <c r="I3" s="784"/>
      <c r="J3" s="784"/>
      <c r="K3" s="784"/>
      <c r="L3" s="784"/>
      <c r="M3" s="784"/>
      <c r="N3" s="784"/>
      <c r="O3" s="784"/>
      <c r="P3" s="784"/>
      <c r="Q3" s="784"/>
    </row>
    <row r="4" spans="1:17" ht="15" customHeight="1" x14ac:dyDescent="0.35">
      <c r="A4" s="784"/>
      <c r="B4" s="784"/>
      <c r="C4" s="784"/>
      <c r="D4" s="784"/>
      <c r="E4" s="784"/>
      <c r="F4" s="784"/>
      <c r="G4" s="784"/>
      <c r="H4" s="784"/>
      <c r="I4" s="784"/>
      <c r="J4" s="784"/>
      <c r="K4" s="784"/>
      <c r="L4" s="784"/>
      <c r="M4" s="784"/>
      <c r="N4" s="784"/>
      <c r="O4" s="784"/>
      <c r="P4" s="784"/>
      <c r="Q4" s="784"/>
    </row>
    <row r="5" spans="1:17" ht="15" customHeight="1" x14ac:dyDescent="0.35">
      <c r="A5" s="784"/>
      <c r="B5" s="784"/>
      <c r="C5" s="784"/>
      <c r="D5" s="784"/>
      <c r="E5" s="784"/>
      <c r="F5" s="784"/>
      <c r="G5" s="784"/>
      <c r="H5" s="784"/>
      <c r="I5" s="784"/>
      <c r="J5" s="784"/>
      <c r="K5" s="784"/>
      <c r="L5" s="784"/>
      <c r="M5" s="784"/>
      <c r="N5" s="784"/>
      <c r="O5" s="784"/>
      <c r="P5" s="784"/>
      <c r="Q5" s="784"/>
    </row>
    <row r="6" spans="1:17" s="4" customFormat="1" ht="57" x14ac:dyDescent="1.1499999999999999">
      <c r="A6" s="785" t="s">
        <v>13</v>
      </c>
      <c r="B6" s="785"/>
      <c r="C6" s="785"/>
      <c r="D6" s="786" t="s">
        <v>22</v>
      </c>
      <c r="E6" s="786"/>
      <c r="F6" s="786"/>
      <c r="G6" s="786"/>
      <c r="H6" s="786"/>
      <c r="I6" s="786"/>
      <c r="J6" s="786"/>
      <c r="K6" s="786"/>
      <c r="L6" s="786"/>
      <c r="M6" s="786"/>
      <c r="N6" s="786"/>
      <c r="O6" s="786"/>
      <c r="P6" s="786"/>
      <c r="Q6" s="786"/>
    </row>
    <row r="7" spans="1:17" ht="57" x14ac:dyDescent="1.1499999999999999">
      <c r="A7" s="14"/>
      <c r="B7" s="14"/>
      <c r="C7" s="15" t="s">
        <v>15</v>
      </c>
      <c r="D7" s="787" t="s">
        <v>33</v>
      </c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16" t="s">
        <v>0</v>
      </c>
      <c r="Q7" s="17"/>
    </row>
    <row r="8" spans="1:17" ht="57" x14ac:dyDescent="1.1499999999999999">
      <c r="A8" s="788" t="s">
        <v>14</v>
      </c>
      <c r="B8" s="788"/>
      <c r="C8" s="14"/>
      <c r="D8" s="18"/>
      <c r="E8" s="19"/>
      <c r="F8" s="19"/>
      <c r="G8" s="19"/>
      <c r="H8" s="19"/>
      <c r="I8" s="19"/>
      <c r="J8" s="19"/>
      <c r="K8" s="18"/>
      <c r="L8" s="20"/>
      <c r="M8" s="18"/>
      <c r="N8" s="18"/>
      <c r="O8" s="18"/>
      <c r="P8" s="16" t="s">
        <v>12</v>
      </c>
      <c r="Q8" s="21"/>
    </row>
    <row r="9" spans="1:17" ht="57" x14ac:dyDescent="0.35">
      <c r="A9" s="22"/>
      <c r="B9" s="22"/>
      <c r="C9" s="22"/>
      <c r="D9" s="23"/>
      <c r="E9" s="24"/>
      <c r="F9" s="24"/>
      <c r="G9" s="24"/>
      <c r="H9" s="24"/>
      <c r="I9" s="24"/>
      <c r="J9" s="24"/>
      <c r="K9" s="23"/>
      <c r="L9" s="25"/>
      <c r="M9" s="23"/>
      <c r="N9" s="23"/>
      <c r="O9" s="23"/>
      <c r="P9" s="26"/>
      <c r="Q9" s="23"/>
    </row>
    <row r="10" spans="1:17" s="2" customFormat="1" ht="66" customHeight="1" x14ac:dyDescent="0.55000000000000004">
      <c r="A10" s="664" t="s">
        <v>1</v>
      </c>
      <c r="B10" s="664" t="s">
        <v>2</v>
      </c>
      <c r="C10" s="664"/>
      <c r="D10" s="666" t="s">
        <v>7</v>
      </c>
      <c r="E10" s="666" t="s">
        <v>17</v>
      </c>
      <c r="F10" s="666"/>
      <c r="G10" s="666"/>
      <c r="H10" s="666"/>
      <c r="I10" s="666"/>
      <c r="J10" s="666"/>
      <c r="K10" s="666" t="s">
        <v>7</v>
      </c>
      <c r="L10" s="666" t="s">
        <v>3</v>
      </c>
      <c r="M10" s="666"/>
      <c r="N10" s="666"/>
      <c r="O10" s="666"/>
      <c r="P10" s="668" t="s">
        <v>4</v>
      </c>
      <c r="Q10" s="664" t="s">
        <v>5</v>
      </c>
    </row>
    <row r="11" spans="1:17" s="2" customFormat="1" ht="108" customHeight="1" x14ac:dyDescent="0.55000000000000004">
      <c r="A11" s="664"/>
      <c r="B11" s="664"/>
      <c r="C11" s="664"/>
      <c r="D11" s="666"/>
      <c r="E11" s="669" t="s">
        <v>8</v>
      </c>
      <c r="F11" s="669" t="s">
        <v>9</v>
      </c>
      <c r="G11" s="669"/>
      <c r="H11" s="770" t="s">
        <v>19</v>
      </c>
      <c r="I11" s="771"/>
      <c r="J11" s="91" t="s">
        <v>18</v>
      </c>
      <c r="K11" s="666"/>
      <c r="L11" s="670" t="s">
        <v>8</v>
      </c>
      <c r="M11" s="666" t="s">
        <v>9</v>
      </c>
      <c r="N11" s="666"/>
      <c r="O11" s="123" t="s">
        <v>18</v>
      </c>
      <c r="P11" s="668"/>
      <c r="Q11" s="664"/>
    </row>
    <row r="12" spans="1:17" s="2" customFormat="1" ht="66" customHeight="1" x14ac:dyDescent="0.55000000000000004">
      <c r="A12" s="664"/>
      <c r="B12" s="664"/>
      <c r="C12" s="664"/>
      <c r="D12" s="666"/>
      <c r="E12" s="669"/>
      <c r="F12" s="125" t="s">
        <v>10</v>
      </c>
      <c r="G12" s="125" t="s">
        <v>11</v>
      </c>
      <c r="H12" s="125" t="s">
        <v>20</v>
      </c>
      <c r="I12" s="125" t="s">
        <v>21</v>
      </c>
      <c r="J12" s="91" t="s">
        <v>6</v>
      </c>
      <c r="K12" s="666"/>
      <c r="L12" s="670"/>
      <c r="M12" s="124" t="s">
        <v>10</v>
      </c>
      <c r="N12" s="124" t="s">
        <v>54</v>
      </c>
      <c r="O12" s="123" t="s">
        <v>6</v>
      </c>
      <c r="P12" s="668"/>
      <c r="Q12" s="664"/>
    </row>
    <row r="13" spans="1:17" ht="57" x14ac:dyDescent="1.1499999999999999">
      <c r="A13" s="110"/>
      <c r="B13" s="27"/>
      <c r="C13" s="28"/>
      <c r="D13" s="111"/>
      <c r="E13" s="126"/>
      <c r="F13" s="112"/>
      <c r="G13" s="113"/>
      <c r="H13" s="114"/>
      <c r="I13" s="114"/>
      <c r="J13" s="127"/>
      <c r="K13" s="111"/>
      <c r="L13" s="126"/>
      <c r="M13" s="112"/>
      <c r="N13" s="113"/>
      <c r="O13" s="127"/>
      <c r="P13" s="115">
        <f>O13-J13</f>
        <v>0</v>
      </c>
      <c r="Q13" s="128"/>
    </row>
    <row r="14" spans="1:17" ht="48.6" customHeight="1" x14ac:dyDescent="1.1499999999999999">
      <c r="A14" s="40" t="s">
        <v>51</v>
      </c>
      <c r="B14" s="779"/>
      <c r="C14" s="780"/>
      <c r="D14" s="41"/>
      <c r="E14" s="42"/>
      <c r="F14" s="43"/>
      <c r="G14" s="44"/>
      <c r="H14" s="44"/>
      <c r="I14" s="44"/>
      <c r="J14" s="44"/>
      <c r="K14" s="41"/>
      <c r="L14" s="42"/>
      <c r="M14" s="43"/>
      <c r="N14" s="44"/>
      <c r="O14" s="44"/>
      <c r="P14" s="45"/>
      <c r="Q14" s="45"/>
    </row>
    <row r="15" spans="1:17" ht="57" x14ac:dyDescent="1.1499999999999999">
      <c r="A15" s="55"/>
      <c r="B15" s="56"/>
      <c r="C15" s="57" t="s">
        <v>34</v>
      </c>
      <c r="D15" s="58"/>
      <c r="E15" s="59"/>
      <c r="F15" s="60"/>
      <c r="G15" s="61"/>
      <c r="H15" s="61"/>
      <c r="I15" s="61"/>
      <c r="J15" s="61"/>
      <c r="K15" s="58"/>
      <c r="L15" s="59"/>
      <c r="M15" s="60"/>
      <c r="N15" s="61"/>
      <c r="O15" s="61"/>
      <c r="P15" s="62"/>
      <c r="Q15" s="63"/>
    </row>
    <row r="16" spans="1:17" ht="57" x14ac:dyDescent="1.1499999999999999">
      <c r="A16" s="46">
        <v>1</v>
      </c>
      <c r="B16" s="27" t="s">
        <v>23</v>
      </c>
      <c r="C16" s="47" t="s">
        <v>35</v>
      </c>
      <c r="D16" s="50" t="s">
        <v>55</v>
      </c>
      <c r="E16" s="48">
        <v>68</v>
      </c>
      <c r="F16" s="49">
        <v>7000</v>
      </c>
      <c r="G16" s="32"/>
      <c r="H16" s="32">
        <f>E16*F16</f>
        <v>476000</v>
      </c>
      <c r="I16" s="32"/>
      <c r="J16" s="33">
        <f>H16+I16</f>
        <v>476000</v>
      </c>
      <c r="K16" s="50" t="s">
        <v>55</v>
      </c>
      <c r="L16" s="29">
        <v>68</v>
      </c>
      <c r="M16" s="32">
        <v>12000</v>
      </c>
      <c r="N16" s="32"/>
      <c r="O16" s="33">
        <f>+(M16*L16)-N16</f>
        <v>816000</v>
      </c>
      <c r="P16" s="64">
        <f>J16-O16</f>
        <v>-340000</v>
      </c>
      <c r="Q16" s="35"/>
    </row>
    <row r="17" spans="1:17" ht="57" x14ac:dyDescent="1.1499999999999999">
      <c r="A17" s="52">
        <v>2</v>
      </c>
      <c r="B17" s="27" t="s">
        <v>23</v>
      </c>
      <c r="C17" s="53" t="s">
        <v>36</v>
      </c>
      <c r="D17" s="50" t="s">
        <v>55</v>
      </c>
      <c r="E17" s="48">
        <v>92</v>
      </c>
      <c r="F17" s="49">
        <v>4500</v>
      </c>
      <c r="G17" s="32"/>
      <c r="H17" s="32">
        <f t="shared" ref="H17:H33" si="0">E17*F17</f>
        <v>414000</v>
      </c>
      <c r="I17" s="32"/>
      <c r="J17" s="33">
        <f t="shared" ref="J17:J33" si="1">H17+I17</f>
        <v>414000</v>
      </c>
      <c r="K17" s="50" t="s">
        <v>55</v>
      </c>
      <c r="L17" s="29">
        <v>92</v>
      </c>
      <c r="M17" s="32">
        <v>8500</v>
      </c>
      <c r="N17" s="32"/>
      <c r="O17" s="33">
        <f t="shared" ref="O17:O33" si="2">+(M17*L17)-N17</f>
        <v>782000</v>
      </c>
      <c r="P17" s="64">
        <f t="shared" ref="P17:P33" si="3">J17-O17</f>
        <v>-368000</v>
      </c>
      <c r="Q17" s="35"/>
    </row>
    <row r="18" spans="1:17" ht="57" x14ac:dyDescent="1.1499999999999999">
      <c r="A18" s="46">
        <v>3</v>
      </c>
      <c r="B18" s="27" t="s">
        <v>23</v>
      </c>
      <c r="C18" s="47" t="s">
        <v>52</v>
      </c>
      <c r="D18" s="50" t="s">
        <v>55</v>
      </c>
      <c r="E18" s="48">
        <v>4</v>
      </c>
      <c r="F18" s="49">
        <v>35000</v>
      </c>
      <c r="G18" s="32"/>
      <c r="H18" s="32">
        <f t="shared" si="0"/>
        <v>140000</v>
      </c>
      <c r="I18" s="32"/>
      <c r="J18" s="33">
        <f t="shared" si="1"/>
        <v>140000</v>
      </c>
      <c r="K18" s="50" t="s">
        <v>55</v>
      </c>
      <c r="L18" s="29">
        <v>4</v>
      </c>
      <c r="M18" s="32">
        <v>21000</v>
      </c>
      <c r="N18" s="32"/>
      <c r="O18" s="33">
        <f t="shared" si="2"/>
        <v>84000</v>
      </c>
      <c r="P18" s="64">
        <f t="shared" si="3"/>
        <v>56000</v>
      </c>
      <c r="Q18" s="35"/>
    </row>
    <row r="19" spans="1:17" ht="57" x14ac:dyDescent="1.1499999999999999">
      <c r="A19" s="52">
        <v>4</v>
      </c>
      <c r="B19" s="27" t="s">
        <v>23</v>
      </c>
      <c r="C19" s="47" t="s">
        <v>53</v>
      </c>
      <c r="D19" s="50" t="s">
        <v>55</v>
      </c>
      <c r="E19" s="48">
        <v>8</v>
      </c>
      <c r="F19" s="49">
        <v>13500</v>
      </c>
      <c r="G19" s="32"/>
      <c r="H19" s="32">
        <f t="shared" si="0"/>
        <v>108000</v>
      </c>
      <c r="I19" s="32"/>
      <c r="J19" s="33">
        <f t="shared" si="1"/>
        <v>108000</v>
      </c>
      <c r="K19" s="50" t="s">
        <v>55</v>
      </c>
      <c r="L19" s="29">
        <v>8</v>
      </c>
      <c r="M19" s="32">
        <v>13500</v>
      </c>
      <c r="N19" s="32"/>
      <c r="O19" s="33">
        <f t="shared" si="2"/>
        <v>108000</v>
      </c>
      <c r="P19" s="64">
        <f t="shared" si="3"/>
        <v>0</v>
      </c>
      <c r="Q19" s="35"/>
    </row>
    <row r="20" spans="1:17" ht="57" x14ac:dyDescent="1.1499999999999999">
      <c r="A20" s="46">
        <v>5</v>
      </c>
      <c r="B20" s="27" t="s">
        <v>23</v>
      </c>
      <c r="C20" s="47" t="s">
        <v>37</v>
      </c>
      <c r="D20" s="50" t="s">
        <v>55</v>
      </c>
      <c r="E20" s="48">
        <v>50</v>
      </c>
      <c r="F20" s="49">
        <v>5900</v>
      </c>
      <c r="G20" s="32"/>
      <c r="H20" s="32">
        <f t="shared" si="0"/>
        <v>295000</v>
      </c>
      <c r="I20" s="32"/>
      <c r="J20" s="33">
        <f t="shared" si="1"/>
        <v>295000</v>
      </c>
      <c r="K20" s="50" t="s">
        <v>55</v>
      </c>
      <c r="L20" s="29">
        <v>50</v>
      </c>
      <c r="M20" s="32">
        <v>0</v>
      </c>
      <c r="N20" s="32"/>
      <c r="O20" s="129">
        <f t="shared" si="2"/>
        <v>0</v>
      </c>
      <c r="P20" s="64">
        <f t="shared" si="3"/>
        <v>295000</v>
      </c>
      <c r="Q20" s="35"/>
    </row>
    <row r="21" spans="1:17" ht="57" x14ac:dyDescent="1.1499999999999999">
      <c r="A21" s="52">
        <v>6</v>
      </c>
      <c r="B21" s="27" t="s">
        <v>23</v>
      </c>
      <c r="C21" s="47" t="s">
        <v>38</v>
      </c>
      <c r="D21" s="50" t="s">
        <v>55</v>
      </c>
      <c r="E21" s="48">
        <v>16</v>
      </c>
      <c r="F21" s="49">
        <v>7000</v>
      </c>
      <c r="G21" s="32"/>
      <c r="H21" s="32">
        <f t="shared" si="0"/>
        <v>112000</v>
      </c>
      <c r="I21" s="32"/>
      <c r="J21" s="33">
        <f t="shared" si="1"/>
        <v>112000</v>
      </c>
      <c r="K21" s="50" t="s">
        <v>55</v>
      </c>
      <c r="L21" s="29">
        <v>16</v>
      </c>
      <c r="M21" s="32">
        <v>19500</v>
      </c>
      <c r="N21" s="32"/>
      <c r="O21" s="33">
        <f t="shared" si="2"/>
        <v>312000</v>
      </c>
      <c r="P21" s="64">
        <f t="shared" si="3"/>
        <v>-200000</v>
      </c>
      <c r="Q21" s="35"/>
    </row>
    <row r="22" spans="1:17" ht="57" x14ac:dyDescent="1.1499999999999999">
      <c r="A22" s="46">
        <v>7</v>
      </c>
      <c r="B22" s="27" t="s">
        <v>23</v>
      </c>
      <c r="C22" s="47" t="s">
        <v>39</v>
      </c>
      <c r="D22" s="50" t="s">
        <v>55</v>
      </c>
      <c r="E22" s="48">
        <v>8</v>
      </c>
      <c r="F22" s="49">
        <v>35000</v>
      </c>
      <c r="G22" s="32"/>
      <c r="H22" s="32">
        <f t="shared" si="0"/>
        <v>280000</v>
      </c>
      <c r="I22" s="32"/>
      <c r="J22" s="33">
        <f t="shared" si="1"/>
        <v>280000</v>
      </c>
      <c r="K22" s="50" t="s">
        <v>55</v>
      </c>
      <c r="L22" s="29">
        <v>8</v>
      </c>
      <c r="M22" s="32">
        <v>40000</v>
      </c>
      <c r="N22" s="32"/>
      <c r="O22" s="33">
        <f t="shared" si="2"/>
        <v>320000</v>
      </c>
      <c r="P22" s="64">
        <f t="shared" si="3"/>
        <v>-40000</v>
      </c>
      <c r="Q22" s="35"/>
    </row>
    <row r="23" spans="1:17" ht="57" x14ac:dyDescent="1.1499999999999999">
      <c r="A23" s="52">
        <v>8</v>
      </c>
      <c r="B23" s="27" t="s">
        <v>23</v>
      </c>
      <c r="C23" s="47" t="s">
        <v>40</v>
      </c>
      <c r="D23" s="50" t="s">
        <v>55</v>
      </c>
      <c r="E23" s="48">
        <v>4</v>
      </c>
      <c r="F23" s="49">
        <v>10000</v>
      </c>
      <c r="G23" s="32"/>
      <c r="H23" s="32">
        <f t="shared" si="0"/>
        <v>40000</v>
      </c>
      <c r="I23" s="32"/>
      <c r="J23" s="33">
        <f t="shared" si="1"/>
        <v>40000</v>
      </c>
      <c r="K23" s="50" t="s">
        <v>55</v>
      </c>
      <c r="L23" s="29">
        <v>4</v>
      </c>
      <c r="M23" s="32">
        <v>24000</v>
      </c>
      <c r="N23" s="32"/>
      <c r="O23" s="33">
        <f t="shared" si="2"/>
        <v>96000</v>
      </c>
      <c r="P23" s="64">
        <f t="shared" si="3"/>
        <v>-56000</v>
      </c>
      <c r="Q23" s="35"/>
    </row>
    <row r="24" spans="1:17" ht="57" x14ac:dyDescent="1.1499999999999999">
      <c r="A24" s="46">
        <v>9</v>
      </c>
      <c r="B24" s="27" t="s">
        <v>23</v>
      </c>
      <c r="C24" s="47" t="s">
        <v>41</v>
      </c>
      <c r="D24" s="50" t="s">
        <v>55</v>
      </c>
      <c r="E24" s="48">
        <v>20</v>
      </c>
      <c r="F24" s="49">
        <v>6000</v>
      </c>
      <c r="G24" s="32"/>
      <c r="H24" s="32">
        <f t="shared" si="0"/>
        <v>120000</v>
      </c>
      <c r="I24" s="32"/>
      <c r="J24" s="33">
        <f t="shared" si="1"/>
        <v>120000</v>
      </c>
      <c r="K24" s="50" t="s">
        <v>55</v>
      </c>
      <c r="L24" s="29">
        <v>20</v>
      </c>
      <c r="M24" s="32">
        <v>19500</v>
      </c>
      <c r="N24" s="32"/>
      <c r="O24" s="33">
        <f t="shared" si="2"/>
        <v>390000</v>
      </c>
      <c r="P24" s="64">
        <f t="shared" si="3"/>
        <v>-270000</v>
      </c>
      <c r="Q24" s="35"/>
    </row>
    <row r="25" spans="1:17" ht="57" x14ac:dyDescent="1.1499999999999999">
      <c r="A25" s="52">
        <v>10</v>
      </c>
      <c r="B25" s="27" t="s">
        <v>23</v>
      </c>
      <c r="C25" s="47" t="s">
        <v>42</v>
      </c>
      <c r="D25" s="50" t="s">
        <v>55</v>
      </c>
      <c r="E25" s="48">
        <v>28</v>
      </c>
      <c r="F25" s="49">
        <v>1990</v>
      </c>
      <c r="G25" s="32"/>
      <c r="H25" s="32">
        <f t="shared" si="0"/>
        <v>55720</v>
      </c>
      <c r="I25" s="32"/>
      <c r="J25" s="33">
        <f t="shared" si="1"/>
        <v>55720</v>
      </c>
      <c r="K25" s="50" t="s">
        <v>55</v>
      </c>
      <c r="L25" s="29">
        <v>28</v>
      </c>
      <c r="M25" s="32">
        <v>5500</v>
      </c>
      <c r="N25" s="32"/>
      <c r="O25" s="33">
        <f t="shared" si="2"/>
        <v>154000</v>
      </c>
      <c r="P25" s="64">
        <f t="shared" si="3"/>
        <v>-98280</v>
      </c>
      <c r="Q25" s="35"/>
    </row>
    <row r="26" spans="1:17" ht="57" x14ac:dyDescent="1.1499999999999999">
      <c r="A26" s="46">
        <v>11</v>
      </c>
      <c r="B26" s="27" t="s">
        <v>23</v>
      </c>
      <c r="C26" s="106" t="s">
        <v>43</v>
      </c>
      <c r="D26" s="50" t="s">
        <v>55</v>
      </c>
      <c r="E26" s="48">
        <v>28</v>
      </c>
      <c r="F26" s="49">
        <v>4200</v>
      </c>
      <c r="G26" s="32"/>
      <c r="H26" s="32">
        <f t="shared" si="0"/>
        <v>117600</v>
      </c>
      <c r="I26" s="32"/>
      <c r="J26" s="33">
        <f t="shared" si="1"/>
        <v>117600</v>
      </c>
      <c r="K26" s="50" t="s">
        <v>55</v>
      </c>
      <c r="L26" s="29">
        <v>28</v>
      </c>
      <c r="M26" s="32">
        <f>8900+3800</f>
        <v>12700</v>
      </c>
      <c r="N26" s="32"/>
      <c r="O26" s="33">
        <f t="shared" si="2"/>
        <v>355600</v>
      </c>
      <c r="P26" s="64">
        <f t="shared" si="3"/>
        <v>-238000</v>
      </c>
      <c r="Q26" s="35"/>
    </row>
    <row r="27" spans="1:17" s="105" customFormat="1" ht="57" x14ac:dyDescent="1.1499999999999999">
      <c r="A27" s="107">
        <v>12</v>
      </c>
      <c r="B27" s="96" t="s">
        <v>23</v>
      </c>
      <c r="C27" s="97" t="s">
        <v>44</v>
      </c>
      <c r="D27" s="103" t="s">
        <v>55</v>
      </c>
      <c r="E27" s="99">
        <v>4</v>
      </c>
      <c r="F27" s="100"/>
      <c r="G27" s="101"/>
      <c r="H27" s="101">
        <f t="shared" si="0"/>
        <v>0</v>
      </c>
      <c r="I27" s="101"/>
      <c r="J27" s="102">
        <f t="shared" si="1"/>
        <v>0</v>
      </c>
      <c r="K27" s="103" t="s">
        <v>55</v>
      </c>
      <c r="L27" s="98">
        <v>4</v>
      </c>
      <c r="M27" s="101">
        <v>4500</v>
      </c>
      <c r="N27" s="101"/>
      <c r="O27" s="102">
        <f t="shared" si="2"/>
        <v>18000</v>
      </c>
      <c r="P27" s="120">
        <f t="shared" si="3"/>
        <v>-18000</v>
      </c>
      <c r="Q27" s="104" t="s">
        <v>132</v>
      </c>
    </row>
    <row r="28" spans="1:17" s="105" customFormat="1" ht="57" x14ac:dyDescent="1.1499999999999999">
      <c r="A28" s="95">
        <v>13</v>
      </c>
      <c r="B28" s="96" t="s">
        <v>23</v>
      </c>
      <c r="C28" s="97" t="s">
        <v>45</v>
      </c>
      <c r="D28" s="103" t="s">
        <v>55</v>
      </c>
      <c r="E28" s="99">
        <v>16</v>
      </c>
      <c r="F28" s="100"/>
      <c r="G28" s="101"/>
      <c r="H28" s="101">
        <f t="shared" si="0"/>
        <v>0</v>
      </c>
      <c r="I28" s="101"/>
      <c r="J28" s="102">
        <f t="shared" si="1"/>
        <v>0</v>
      </c>
      <c r="K28" s="103" t="s">
        <v>55</v>
      </c>
      <c r="L28" s="98">
        <v>16</v>
      </c>
      <c r="M28" s="101">
        <v>5900</v>
      </c>
      <c r="N28" s="101"/>
      <c r="O28" s="102">
        <f t="shared" si="2"/>
        <v>94400</v>
      </c>
      <c r="P28" s="120">
        <f t="shared" si="3"/>
        <v>-94400</v>
      </c>
      <c r="Q28" s="104" t="s">
        <v>132</v>
      </c>
    </row>
    <row r="29" spans="1:17" s="105" customFormat="1" ht="57" x14ac:dyDescent="1.1499999999999999">
      <c r="A29" s="107">
        <v>14</v>
      </c>
      <c r="B29" s="96" t="s">
        <v>23</v>
      </c>
      <c r="C29" s="97" t="s">
        <v>46</v>
      </c>
      <c r="D29" s="103" t="s">
        <v>55</v>
      </c>
      <c r="E29" s="99">
        <v>10</v>
      </c>
      <c r="F29" s="100"/>
      <c r="G29" s="101"/>
      <c r="H29" s="101">
        <f t="shared" si="0"/>
        <v>0</v>
      </c>
      <c r="I29" s="101"/>
      <c r="J29" s="102">
        <f t="shared" si="1"/>
        <v>0</v>
      </c>
      <c r="K29" s="103" t="s">
        <v>55</v>
      </c>
      <c r="L29" s="98">
        <v>10</v>
      </c>
      <c r="M29" s="108">
        <v>4500</v>
      </c>
      <c r="N29" s="109"/>
      <c r="O29" s="102">
        <f t="shared" si="2"/>
        <v>45000</v>
      </c>
      <c r="P29" s="120">
        <f t="shared" si="3"/>
        <v>-45000</v>
      </c>
      <c r="Q29" s="104" t="s">
        <v>132</v>
      </c>
    </row>
    <row r="30" spans="1:17" s="105" customFormat="1" ht="57" x14ac:dyDescent="1.1499999999999999">
      <c r="A30" s="95">
        <v>15</v>
      </c>
      <c r="B30" s="96" t="s">
        <v>23</v>
      </c>
      <c r="C30" s="97" t="s">
        <v>47</v>
      </c>
      <c r="D30" s="103" t="s">
        <v>55</v>
      </c>
      <c r="E30" s="99">
        <v>16</v>
      </c>
      <c r="F30" s="100"/>
      <c r="G30" s="101"/>
      <c r="H30" s="101">
        <f t="shared" si="0"/>
        <v>0</v>
      </c>
      <c r="I30" s="101"/>
      <c r="J30" s="102">
        <f t="shared" si="1"/>
        <v>0</v>
      </c>
      <c r="K30" s="103" t="s">
        <v>55</v>
      </c>
      <c r="L30" s="98">
        <v>16</v>
      </c>
      <c r="M30" s="101">
        <v>4500</v>
      </c>
      <c r="N30" s="101"/>
      <c r="O30" s="102">
        <f t="shared" si="2"/>
        <v>72000</v>
      </c>
      <c r="P30" s="120">
        <f t="shared" si="3"/>
        <v>-72000</v>
      </c>
      <c r="Q30" s="104" t="s">
        <v>132</v>
      </c>
    </row>
    <row r="31" spans="1:17" s="105" customFormat="1" ht="57" x14ac:dyDescent="1.1499999999999999">
      <c r="A31" s="107">
        <v>16</v>
      </c>
      <c r="B31" s="96" t="s">
        <v>23</v>
      </c>
      <c r="C31" s="97" t="s">
        <v>48</v>
      </c>
      <c r="D31" s="103" t="s">
        <v>55</v>
      </c>
      <c r="E31" s="99">
        <v>4</v>
      </c>
      <c r="F31" s="100"/>
      <c r="G31" s="101"/>
      <c r="H31" s="101">
        <f t="shared" si="0"/>
        <v>0</v>
      </c>
      <c r="I31" s="101"/>
      <c r="J31" s="102">
        <f t="shared" si="1"/>
        <v>0</v>
      </c>
      <c r="K31" s="103" t="s">
        <v>55</v>
      </c>
      <c r="L31" s="98">
        <v>4</v>
      </c>
      <c r="M31" s="101">
        <v>9000</v>
      </c>
      <c r="N31" s="101"/>
      <c r="O31" s="102">
        <f t="shared" si="2"/>
        <v>36000</v>
      </c>
      <c r="P31" s="120">
        <f t="shared" si="3"/>
        <v>-36000</v>
      </c>
      <c r="Q31" s="104" t="s">
        <v>132</v>
      </c>
    </row>
    <row r="32" spans="1:17" ht="57" x14ac:dyDescent="1.1499999999999999">
      <c r="A32" s="46">
        <v>17</v>
      </c>
      <c r="B32" s="27" t="s">
        <v>23</v>
      </c>
      <c r="C32" s="47" t="s">
        <v>49</v>
      </c>
      <c r="D32" s="50" t="s">
        <v>55</v>
      </c>
      <c r="E32" s="48">
        <v>4</v>
      </c>
      <c r="F32" s="49">
        <v>8500</v>
      </c>
      <c r="G32" s="32"/>
      <c r="H32" s="32">
        <f t="shared" si="0"/>
        <v>34000</v>
      </c>
      <c r="I32" s="32"/>
      <c r="J32" s="33">
        <f t="shared" si="1"/>
        <v>34000</v>
      </c>
      <c r="K32" s="50" t="s">
        <v>55</v>
      </c>
      <c r="L32" s="29">
        <v>4</v>
      </c>
      <c r="M32" s="30">
        <v>0</v>
      </c>
      <c r="N32" s="31"/>
      <c r="O32" s="129">
        <f t="shared" si="2"/>
        <v>0</v>
      </c>
      <c r="P32" s="64">
        <f t="shared" si="3"/>
        <v>34000</v>
      </c>
      <c r="Q32" s="35"/>
    </row>
    <row r="33" spans="1:17" s="105" customFormat="1" ht="63.6" customHeight="1" x14ac:dyDescent="1.1499999999999999">
      <c r="A33" s="107">
        <v>18</v>
      </c>
      <c r="B33" s="96" t="s">
        <v>23</v>
      </c>
      <c r="C33" s="97" t="s">
        <v>50</v>
      </c>
      <c r="D33" s="103" t="s">
        <v>55</v>
      </c>
      <c r="E33" s="99">
        <v>4</v>
      </c>
      <c r="F33" s="100"/>
      <c r="G33" s="101"/>
      <c r="H33" s="101">
        <f t="shared" si="0"/>
        <v>0</v>
      </c>
      <c r="I33" s="101"/>
      <c r="J33" s="102">
        <f t="shared" si="1"/>
        <v>0</v>
      </c>
      <c r="K33" s="103" t="s">
        <v>55</v>
      </c>
      <c r="L33" s="98">
        <v>4</v>
      </c>
      <c r="M33" s="101">
        <v>1000</v>
      </c>
      <c r="N33" s="101"/>
      <c r="O33" s="102">
        <f t="shared" si="2"/>
        <v>4000</v>
      </c>
      <c r="P33" s="120">
        <f t="shared" si="3"/>
        <v>-4000</v>
      </c>
      <c r="Q33" s="104" t="s">
        <v>132</v>
      </c>
    </row>
    <row r="34" spans="1:17" ht="61.15" customHeight="1" x14ac:dyDescent="1.1499999999999999">
      <c r="A34" s="52"/>
      <c r="B34" s="27"/>
      <c r="C34" s="116" t="s">
        <v>73</v>
      </c>
      <c r="D34" s="117"/>
      <c r="E34" s="117"/>
      <c r="F34" s="117"/>
      <c r="G34" s="117"/>
      <c r="H34" s="117"/>
      <c r="I34" s="117"/>
      <c r="J34" s="118">
        <f>SUM(J16:J33)</f>
        <v>2192320</v>
      </c>
      <c r="K34" s="781"/>
      <c r="L34" s="782"/>
      <c r="M34" s="30"/>
      <c r="N34" s="31"/>
      <c r="O34" s="119">
        <f>SUM(O16:O33)</f>
        <v>3687000</v>
      </c>
      <c r="P34" s="64">
        <f>SUM(P16:P33)</f>
        <v>-1494680</v>
      </c>
      <c r="Q34" s="35"/>
    </row>
    <row r="35" spans="1:17" ht="61.15" customHeight="1" x14ac:dyDescent="1.1499999999999999">
      <c r="A35" s="52"/>
      <c r="B35" s="27"/>
      <c r="C35" s="774"/>
      <c r="D35" s="775"/>
      <c r="E35" s="775"/>
      <c r="F35" s="775"/>
      <c r="G35" s="775"/>
      <c r="H35" s="775"/>
      <c r="I35" s="775"/>
      <c r="J35" s="776"/>
      <c r="K35" s="675" t="s">
        <v>68</v>
      </c>
      <c r="L35" s="676"/>
      <c r="M35" s="677"/>
      <c r="N35" s="31"/>
      <c r="O35" s="119">
        <f>O34</f>
        <v>3687000</v>
      </c>
      <c r="P35" s="64">
        <f>+SUM(P16:P33)</f>
        <v>-1494680</v>
      </c>
      <c r="Q35" s="35"/>
    </row>
    <row r="36" spans="1:17" ht="61.15" customHeight="1" x14ac:dyDescent="1.1499999999999999">
      <c r="A36" s="52"/>
      <c r="B36" s="27"/>
      <c r="C36" s="673"/>
      <c r="D36" s="673"/>
      <c r="E36" s="673"/>
      <c r="F36" s="673"/>
      <c r="G36" s="673"/>
      <c r="H36" s="673"/>
      <c r="I36" s="673"/>
      <c r="J36" s="674"/>
      <c r="K36" s="675" t="s">
        <v>69</v>
      </c>
      <c r="L36" s="676"/>
      <c r="M36" s="677"/>
      <c r="N36" s="31"/>
      <c r="O36" s="119">
        <f>O35</f>
        <v>3687000</v>
      </c>
      <c r="P36" s="64">
        <f>+SUM(P16:P33)</f>
        <v>-1494680</v>
      </c>
      <c r="Q36" s="35"/>
    </row>
    <row r="37" spans="1:17" ht="61.15" customHeight="1" x14ac:dyDescent="1.1499999999999999">
      <c r="A37" s="52"/>
      <c r="B37" s="27"/>
      <c r="C37" s="673"/>
      <c r="D37" s="673"/>
      <c r="E37" s="673"/>
      <c r="F37" s="673"/>
      <c r="G37" s="673"/>
      <c r="H37" s="673"/>
      <c r="I37" s="673"/>
      <c r="J37" s="674"/>
      <c r="K37" s="675" t="s">
        <v>71</v>
      </c>
      <c r="L37" s="676"/>
      <c r="M37" s="677"/>
      <c r="N37" s="31"/>
      <c r="O37" s="119">
        <f>O36*0.07</f>
        <v>258090.00000000003</v>
      </c>
      <c r="P37" s="64">
        <f>+P36*0.07</f>
        <v>-104627.6</v>
      </c>
      <c r="Q37" s="35"/>
    </row>
    <row r="38" spans="1:17" ht="61.15" customHeight="1" thickBot="1" x14ac:dyDescent="1.2">
      <c r="A38" s="70"/>
      <c r="B38" s="71"/>
      <c r="C38" s="772" t="str">
        <f>BAHTTEXT(P38)</f>
        <v>ลบหนึ่งล้านห้าแสนเก้าหมื่นเก้าพันสามร้อยเจ็ดบาทหกสิบสตางค์</v>
      </c>
      <c r="D38" s="772"/>
      <c r="E38" s="772"/>
      <c r="F38" s="772"/>
      <c r="G38" s="772"/>
      <c r="H38" s="772"/>
      <c r="I38" s="772"/>
      <c r="J38" s="773"/>
      <c r="K38" s="680" t="s">
        <v>72</v>
      </c>
      <c r="L38" s="681"/>
      <c r="M38" s="682"/>
      <c r="N38" s="72"/>
      <c r="O38" s="122">
        <f>O36+O37</f>
        <v>3945090</v>
      </c>
      <c r="P38" s="121">
        <f>+SUM(P36:P37)</f>
        <v>-1599307.6</v>
      </c>
      <c r="Q38" s="74"/>
    </row>
    <row r="39" spans="1:17" ht="27" thickTop="1" x14ac:dyDescent="0.55000000000000004">
      <c r="A39" s="2"/>
      <c r="B39" s="11"/>
      <c r="C39" s="11"/>
      <c r="D39" s="11"/>
      <c r="E39" s="12"/>
      <c r="F39" s="12"/>
      <c r="G39" s="12"/>
      <c r="H39" s="12"/>
      <c r="I39" s="12"/>
      <c r="J39" s="12"/>
      <c r="K39" s="11"/>
      <c r="L39" s="11"/>
      <c r="M39" s="11"/>
      <c r="N39" s="11"/>
      <c r="O39" s="11"/>
      <c r="P39" s="2"/>
      <c r="Q39" s="10"/>
    </row>
    <row r="40" spans="1:17" ht="26.25" x14ac:dyDescent="0.55000000000000004">
      <c r="A40" s="2"/>
      <c r="B40" s="11"/>
      <c r="C40" s="11"/>
      <c r="D40" s="11"/>
      <c r="E40" s="12"/>
      <c r="F40" s="12"/>
      <c r="G40" s="12"/>
      <c r="H40" s="12"/>
      <c r="I40" s="12"/>
      <c r="J40" s="12"/>
      <c r="K40" s="11"/>
      <c r="L40" s="11"/>
      <c r="M40" s="11"/>
      <c r="N40" s="11"/>
      <c r="O40" s="11"/>
      <c r="P40" s="2"/>
      <c r="Q40" s="10"/>
    </row>
    <row r="41" spans="1:17" ht="26.25" x14ac:dyDescent="0.55000000000000004">
      <c r="A41" s="2"/>
      <c r="B41" s="11"/>
      <c r="C41" s="11"/>
      <c r="D41" s="11"/>
      <c r="E41" s="12"/>
      <c r="F41" s="12"/>
      <c r="G41" s="12"/>
      <c r="H41" s="12"/>
      <c r="I41" s="12"/>
      <c r="J41" s="12"/>
      <c r="K41" s="11"/>
      <c r="L41" s="11"/>
      <c r="M41" s="11"/>
      <c r="N41" s="11"/>
      <c r="O41" s="11"/>
      <c r="P41" s="2"/>
      <c r="Q41" s="10"/>
    </row>
    <row r="42" spans="1:17" ht="26.25" x14ac:dyDescent="0.55000000000000004">
      <c r="A42" s="2"/>
      <c r="B42" s="11"/>
      <c r="C42" s="11"/>
      <c r="D42" s="11"/>
      <c r="E42" s="12"/>
      <c r="F42" s="12"/>
      <c r="G42" s="12"/>
      <c r="H42" s="12"/>
      <c r="I42" s="12"/>
      <c r="J42" s="12"/>
      <c r="K42" s="11"/>
      <c r="L42" s="11"/>
      <c r="M42" s="11"/>
      <c r="N42" s="11"/>
      <c r="O42" s="11"/>
      <c r="P42" s="2"/>
      <c r="Q42" s="10"/>
    </row>
    <row r="43" spans="1:17" ht="26.25" x14ac:dyDescent="0.55000000000000004">
      <c r="A43" s="2"/>
      <c r="B43" s="11"/>
      <c r="C43" s="11"/>
      <c r="D43" s="11"/>
      <c r="E43" s="12"/>
      <c r="F43" s="12"/>
      <c r="G43" s="12"/>
      <c r="H43" s="12"/>
      <c r="I43" s="12"/>
      <c r="J43" s="12"/>
      <c r="K43" s="11"/>
      <c r="L43" s="11"/>
      <c r="M43" s="11"/>
      <c r="N43" s="11"/>
      <c r="O43" s="11"/>
      <c r="P43" s="2"/>
      <c r="Q43" s="10"/>
    </row>
    <row r="44" spans="1:17" ht="26.25" x14ac:dyDescent="0.55000000000000004">
      <c r="A44" s="2"/>
      <c r="B44" s="11"/>
      <c r="C44" s="11"/>
      <c r="D44" s="11"/>
      <c r="E44" s="12"/>
      <c r="F44" s="12"/>
      <c r="G44" s="12"/>
      <c r="H44" s="12"/>
      <c r="I44" s="12"/>
      <c r="J44" s="12"/>
      <c r="K44" s="11"/>
      <c r="L44" s="11"/>
      <c r="M44" s="11"/>
      <c r="N44" s="11"/>
      <c r="O44" s="11"/>
      <c r="P44" s="2"/>
      <c r="Q44" s="10"/>
    </row>
    <row r="45" spans="1:17" ht="26.25" x14ac:dyDescent="0.55000000000000004">
      <c r="A45" s="2"/>
      <c r="B45" s="11"/>
      <c r="C45" s="11"/>
      <c r="D45" s="11"/>
      <c r="E45" s="12"/>
      <c r="F45" s="12"/>
      <c r="G45" s="12"/>
      <c r="H45" s="12"/>
      <c r="I45" s="12"/>
      <c r="J45" s="12"/>
      <c r="K45" s="11"/>
      <c r="L45" s="11"/>
      <c r="M45" s="11"/>
      <c r="N45" s="11"/>
      <c r="O45" s="11"/>
      <c r="P45" s="2"/>
      <c r="Q45" s="10"/>
    </row>
    <row r="46" spans="1:17" ht="26.25" x14ac:dyDescent="0.55000000000000004">
      <c r="A46" s="2"/>
      <c r="B46" s="11"/>
      <c r="C46" s="11"/>
      <c r="D46" s="11"/>
      <c r="E46" s="12"/>
      <c r="F46" s="12"/>
      <c r="G46" s="12"/>
      <c r="H46" s="12"/>
      <c r="I46" s="12"/>
      <c r="J46" s="12"/>
      <c r="K46" s="11"/>
      <c r="L46" s="11"/>
      <c r="M46" s="11"/>
      <c r="N46" s="11"/>
      <c r="O46" s="11"/>
      <c r="P46" s="2"/>
      <c r="Q46" s="10"/>
    </row>
    <row r="47" spans="1:17" ht="26.25" x14ac:dyDescent="0.55000000000000004">
      <c r="A47" s="2"/>
      <c r="B47" s="11"/>
      <c r="C47" s="11"/>
      <c r="D47" s="11"/>
      <c r="E47" s="12"/>
      <c r="F47" s="12"/>
      <c r="G47" s="12"/>
      <c r="H47" s="12"/>
      <c r="I47" s="12"/>
      <c r="J47" s="12"/>
      <c r="K47" s="11"/>
      <c r="L47" s="11"/>
      <c r="M47" s="11"/>
      <c r="N47" s="11"/>
      <c r="O47" s="11"/>
      <c r="P47" s="2"/>
      <c r="Q47" s="10"/>
    </row>
    <row r="48" spans="1:17" ht="26.25" x14ac:dyDescent="0.55000000000000004">
      <c r="A48" s="2"/>
      <c r="B48" s="11"/>
      <c r="C48" s="11"/>
      <c r="D48" s="11"/>
      <c r="E48" s="12"/>
      <c r="F48" s="12"/>
      <c r="G48" s="12"/>
      <c r="H48" s="12"/>
      <c r="I48" s="12"/>
      <c r="J48" s="12"/>
      <c r="K48" s="11"/>
      <c r="L48" s="11"/>
      <c r="M48" s="11"/>
      <c r="N48" s="11"/>
      <c r="O48" s="11"/>
      <c r="P48" s="2"/>
      <c r="Q48" s="10"/>
    </row>
    <row r="49" spans="1:17" ht="26.25" x14ac:dyDescent="0.55000000000000004">
      <c r="A49" s="2"/>
      <c r="B49" s="11"/>
      <c r="C49" s="11"/>
      <c r="D49" s="11"/>
      <c r="E49" s="12"/>
      <c r="F49" s="12"/>
      <c r="G49" s="12"/>
      <c r="H49" s="12"/>
      <c r="I49" s="12"/>
      <c r="J49" s="12"/>
      <c r="K49" s="11"/>
      <c r="L49" s="11"/>
      <c r="M49" s="11"/>
      <c r="N49" s="11"/>
      <c r="O49" s="11"/>
      <c r="P49" s="2"/>
      <c r="Q49" s="10"/>
    </row>
    <row r="50" spans="1:17" ht="26.25" x14ac:dyDescent="0.55000000000000004">
      <c r="A50" s="2"/>
      <c r="B50" s="11"/>
      <c r="C50" s="11"/>
      <c r="D50" s="11"/>
      <c r="E50" s="12"/>
      <c r="F50" s="12"/>
      <c r="G50" s="12"/>
      <c r="H50" s="12"/>
      <c r="I50" s="12"/>
      <c r="J50" s="12"/>
      <c r="K50" s="11"/>
      <c r="L50" s="11"/>
      <c r="M50" s="11"/>
      <c r="N50" s="11"/>
      <c r="O50" s="11"/>
      <c r="P50" s="2"/>
      <c r="Q50" s="10"/>
    </row>
    <row r="51" spans="1:17" ht="26.25" x14ac:dyDescent="0.55000000000000004">
      <c r="A51" s="2"/>
      <c r="B51" s="11"/>
      <c r="C51" s="11"/>
      <c r="D51" s="11"/>
      <c r="E51" s="12"/>
      <c r="F51" s="12"/>
      <c r="G51" s="12"/>
      <c r="H51" s="12"/>
      <c r="I51" s="12"/>
      <c r="J51" s="12"/>
      <c r="K51" s="11"/>
      <c r="L51" s="11"/>
      <c r="M51" s="11"/>
      <c r="N51" s="11"/>
      <c r="O51" s="11"/>
      <c r="P51" s="2"/>
      <c r="Q51" s="10"/>
    </row>
    <row r="52" spans="1:17" ht="26.25" x14ac:dyDescent="0.55000000000000004">
      <c r="A52" s="2"/>
      <c r="B52" s="11"/>
      <c r="C52" s="11"/>
      <c r="D52" s="11"/>
      <c r="E52" s="12"/>
      <c r="F52" s="12"/>
      <c r="G52" s="12"/>
      <c r="H52" s="12"/>
      <c r="I52" s="12"/>
      <c r="J52" s="12"/>
      <c r="K52" s="11"/>
      <c r="L52" s="11"/>
      <c r="M52" s="11"/>
      <c r="N52" s="11"/>
      <c r="O52" s="11"/>
      <c r="P52" s="2"/>
      <c r="Q52" s="10"/>
    </row>
    <row r="53" spans="1:17" ht="26.25" x14ac:dyDescent="0.55000000000000004">
      <c r="A53" s="2"/>
      <c r="B53" s="11"/>
      <c r="C53" s="11"/>
      <c r="D53" s="11"/>
      <c r="E53" s="12"/>
      <c r="F53" s="12"/>
      <c r="G53" s="12"/>
      <c r="H53" s="12"/>
      <c r="I53" s="12"/>
      <c r="J53" s="12"/>
      <c r="K53" s="11"/>
      <c r="L53" s="11"/>
      <c r="M53" s="11"/>
      <c r="N53" s="11"/>
      <c r="O53" s="11"/>
      <c r="P53" s="2"/>
      <c r="Q53" s="10"/>
    </row>
    <row r="54" spans="1:17" ht="26.25" x14ac:dyDescent="0.55000000000000004">
      <c r="A54" s="2"/>
      <c r="B54" s="11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1"/>
      <c r="N54" s="11"/>
      <c r="O54" s="11"/>
      <c r="P54" s="2"/>
      <c r="Q54" s="10"/>
    </row>
    <row r="55" spans="1:17" ht="26.25" x14ac:dyDescent="0.55000000000000004">
      <c r="A55" s="2"/>
      <c r="B55" s="11"/>
      <c r="C55" s="11"/>
      <c r="D55" s="11"/>
      <c r="E55" s="12"/>
      <c r="F55" s="12"/>
      <c r="G55" s="12"/>
      <c r="H55" s="12"/>
      <c r="I55" s="12"/>
      <c r="J55" s="12"/>
      <c r="K55" s="11"/>
      <c r="L55" s="11"/>
      <c r="M55" s="11"/>
      <c r="N55" s="11"/>
      <c r="O55" s="11"/>
      <c r="P55" s="2"/>
      <c r="Q55" s="10"/>
    </row>
    <row r="56" spans="1:17" ht="26.25" x14ac:dyDescent="0.55000000000000004">
      <c r="A56" s="2"/>
      <c r="B56" s="11"/>
      <c r="C56" s="11"/>
      <c r="D56" s="11"/>
      <c r="E56" s="12"/>
      <c r="F56" s="12"/>
      <c r="G56" s="12"/>
      <c r="H56" s="12"/>
      <c r="I56" s="12"/>
      <c r="J56" s="12"/>
      <c r="K56" s="11"/>
      <c r="L56" s="11"/>
      <c r="M56" s="11"/>
      <c r="N56" s="11"/>
      <c r="O56" s="11"/>
      <c r="P56" s="2"/>
      <c r="Q56" s="10"/>
    </row>
    <row r="57" spans="1:17" ht="26.25" x14ac:dyDescent="0.55000000000000004">
      <c r="A57" s="2"/>
      <c r="B57" s="11"/>
      <c r="C57" s="11"/>
      <c r="D57" s="11"/>
      <c r="E57" s="12"/>
      <c r="F57" s="12"/>
      <c r="G57" s="12"/>
      <c r="H57" s="12"/>
      <c r="I57" s="12"/>
      <c r="J57" s="12"/>
      <c r="K57" s="11"/>
      <c r="L57" s="11"/>
      <c r="M57" s="11"/>
      <c r="N57" s="11"/>
      <c r="O57" s="11"/>
      <c r="P57" s="2"/>
      <c r="Q57" s="10"/>
    </row>
    <row r="58" spans="1:17" ht="26.25" x14ac:dyDescent="0.55000000000000004">
      <c r="A58" s="2"/>
      <c r="B58" s="11"/>
      <c r="C58" s="11"/>
      <c r="D58" s="11"/>
      <c r="E58" s="12"/>
      <c r="F58" s="12"/>
      <c r="G58" s="12"/>
      <c r="H58" s="12"/>
      <c r="I58" s="12"/>
      <c r="J58" s="12"/>
      <c r="K58" s="11"/>
      <c r="L58" s="11"/>
      <c r="M58" s="11"/>
      <c r="N58" s="11"/>
      <c r="O58" s="11"/>
      <c r="P58" s="2"/>
      <c r="Q58" s="10"/>
    </row>
    <row r="59" spans="1:17" ht="26.25" x14ac:dyDescent="0.55000000000000004">
      <c r="A59" s="2"/>
      <c r="B59" s="11"/>
      <c r="C59" s="11"/>
      <c r="D59" s="11"/>
      <c r="E59" s="12"/>
      <c r="F59" s="12"/>
      <c r="G59" s="12"/>
      <c r="H59" s="12"/>
      <c r="I59" s="12"/>
      <c r="J59" s="12"/>
      <c r="K59" s="11"/>
      <c r="L59" s="11"/>
      <c r="M59" s="11"/>
      <c r="N59" s="11"/>
      <c r="O59" s="11"/>
      <c r="P59" s="2"/>
      <c r="Q59" s="10"/>
    </row>
    <row r="60" spans="1:17" ht="26.25" x14ac:dyDescent="0.55000000000000004">
      <c r="A60" s="2"/>
      <c r="B60" s="11"/>
      <c r="C60" s="11"/>
      <c r="D60" s="11"/>
      <c r="E60" s="12"/>
      <c r="F60" s="12"/>
      <c r="G60" s="12"/>
      <c r="H60" s="12"/>
      <c r="I60" s="12"/>
      <c r="J60" s="12"/>
      <c r="K60" s="11"/>
      <c r="L60" s="11"/>
      <c r="M60" s="11"/>
      <c r="N60" s="11"/>
      <c r="O60" s="11"/>
      <c r="P60" s="2"/>
      <c r="Q60" s="10"/>
    </row>
    <row r="61" spans="1:17" ht="26.25" x14ac:dyDescent="0.55000000000000004">
      <c r="A61" s="2"/>
      <c r="B61" s="11"/>
      <c r="C61" s="11"/>
      <c r="D61" s="11"/>
      <c r="E61" s="12"/>
      <c r="F61" s="12"/>
      <c r="G61" s="12"/>
      <c r="H61" s="12"/>
      <c r="I61" s="12"/>
      <c r="J61" s="12"/>
      <c r="K61" s="11"/>
      <c r="L61" s="11"/>
      <c r="M61" s="11"/>
      <c r="N61" s="11"/>
      <c r="O61" s="11"/>
      <c r="P61" s="2"/>
      <c r="Q61" s="10"/>
    </row>
    <row r="62" spans="1:17" ht="26.25" x14ac:dyDescent="0.55000000000000004">
      <c r="A62" s="2"/>
      <c r="B62" s="11"/>
      <c r="C62" s="11"/>
      <c r="D62" s="11"/>
      <c r="E62" s="12"/>
      <c r="F62" s="12"/>
      <c r="G62" s="12"/>
      <c r="H62" s="12"/>
      <c r="I62" s="12"/>
      <c r="J62" s="12"/>
      <c r="K62" s="11"/>
      <c r="L62" s="11"/>
      <c r="M62" s="11"/>
      <c r="N62" s="11"/>
      <c r="O62" s="11"/>
      <c r="P62" s="2"/>
      <c r="Q62" s="10"/>
    </row>
    <row r="63" spans="1:17" ht="26.25" x14ac:dyDescent="0.55000000000000004">
      <c r="A63" s="2"/>
      <c r="B63" s="11"/>
      <c r="C63" s="11"/>
      <c r="D63" s="11"/>
      <c r="E63" s="12"/>
      <c r="F63" s="12"/>
      <c r="G63" s="12"/>
      <c r="H63" s="12"/>
      <c r="I63" s="12"/>
      <c r="J63" s="12"/>
      <c r="K63" s="11"/>
      <c r="L63" s="11"/>
      <c r="M63" s="11"/>
      <c r="N63" s="11"/>
      <c r="O63" s="11"/>
      <c r="P63" s="2"/>
      <c r="Q63" s="10"/>
    </row>
    <row r="64" spans="1:17" ht="26.25" x14ac:dyDescent="0.55000000000000004">
      <c r="A64" s="2"/>
      <c r="B64" s="11"/>
      <c r="C64" s="11"/>
      <c r="D64" s="11"/>
      <c r="E64" s="12"/>
      <c r="F64" s="12"/>
      <c r="G64" s="12"/>
      <c r="H64" s="12"/>
      <c r="I64" s="12"/>
      <c r="J64" s="12"/>
      <c r="K64" s="11"/>
      <c r="L64" s="11"/>
      <c r="M64" s="11"/>
      <c r="N64" s="11"/>
      <c r="O64" s="11"/>
      <c r="P64" s="2"/>
      <c r="Q64" s="10"/>
    </row>
    <row r="65" spans="1:17" ht="26.25" x14ac:dyDescent="0.55000000000000004">
      <c r="A65" s="2"/>
      <c r="B65" s="11"/>
      <c r="C65" s="11"/>
      <c r="D65" s="11"/>
      <c r="E65" s="12"/>
      <c r="F65" s="12"/>
      <c r="G65" s="12"/>
      <c r="H65" s="12"/>
      <c r="I65" s="12"/>
      <c r="J65" s="12"/>
      <c r="K65" s="11"/>
      <c r="L65" s="11"/>
      <c r="M65" s="11"/>
      <c r="N65" s="11"/>
      <c r="O65" s="11"/>
      <c r="P65" s="2"/>
      <c r="Q65" s="10"/>
    </row>
    <row r="66" spans="1:17" ht="26.25" x14ac:dyDescent="0.55000000000000004">
      <c r="A66" s="2"/>
      <c r="B66" s="11"/>
      <c r="C66" s="11"/>
      <c r="D66" s="11"/>
      <c r="E66" s="12"/>
      <c r="F66" s="12"/>
      <c r="G66" s="12"/>
      <c r="H66" s="12"/>
      <c r="I66" s="12"/>
      <c r="J66" s="12"/>
      <c r="K66" s="11"/>
      <c r="L66" s="11"/>
      <c r="M66" s="11"/>
      <c r="N66" s="11"/>
      <c r="O66" s="11"/>
      <c r="P66" s="2"/>
      <c r="Q66" s="10"/>
    </row>
    <row r="67" spans="1:17" ht="26.25" x14ac:dyDescent="0.55000000000000004">
      <c r="A67" s="2"/>
      <c r="B67" s="11"/>
      <c r="C67" s="11"/>
      <c r="D67" s="11"/>
      <c r="E67" s="12"/>
      <c r="F67" s="12"/>
      <c r="G67" s="12"/>
      <c r="H67" s="12"/>
      <c r="I67" s="12"/>
      <c r="J67" s="12"/>
      <c r="K67" s="11"/>
      <c r="L67" s="11"/>
      <c r="M67" s="11"/>
      <c r="N67" s="11"/>
      <c r="O67" s="11"/>
      <c r="P67" s="2"/>
      <c r="Q67" s="10"/>
    </row>
    <row r="68" spans="1:17" ht="26.25" x14ac:dyDescent="0.55000000000000004">
      <c r="A68" s="2"/>
      <c r="B68" s="11"/>
      <c r="C68" s="11"/>
      <c r="D68" s="11"/>
      <c r="E68" s="12"/>
      <c r="F68" s="12"/>
      <c r="G68" s="12"/>
      <c r="H68" s="12"/>
      <c r="I68" s="12"/>
      <c r="J68" s="12"/>
      <c r="K68" s="11"/>
      <c r="L68" s="11"/>
      <c r="M68" s="11"/>
      <c r="N68" s="11"/>
      <c r="O68" s="11"/>
      <c r="P68" s="2"/>
      <c r="Q68" s="10"/>
    </row>
    <row r="69" spans="1:17" ht="26.25" x14ac:dyDescent="0.55000000000000004">
      <c r="A69" s="2"/>
      <c r="B69" s="11"/>
      <c r="C69" s="11"/>
      <c r="D69" s="11"/>
      <c r="E69" s="12"/>
      <c r="F69" s="12"/>
      <c r="G69" s="12"/>
      <c r="H69" s="12"/>
      <c r="I69" s="12"/>
      <c r="J69" s="12"/>
      <c r="K69" s="11"/>
      <c r="L69" s="11"/>
      <c r="M69" s="11"/>
      <c r="N69" s="11"/>
      <c r="O69" s="11"/>
      <c r="P69" s="2"/>
      <c r="Q69" s="10"/>
    </row>
    <row r="70" spans="1:17" ht="26.25" x14ac:dyDescent="0.55000000000000004">
      <c r="A70" s="2"/>
      <c r="B70" s="11"/>
      <c r="C70" s="11"/>
      <c r="D70" s="11"/>
      <c r="E70" s="12"/>
      <c r="F70" s="12"/>
      <c r="G70" s="12"/>
      <c r="H70" s="12"/>
      <c r="I70" s="12"/>
      <c r="J70" s="12"/>
      <c r="K70" s="11"/>
      <c r="L70" s="11"/>
      <c r="M70" s="11"/>
      <c r="N70" s="11"/>
      <c r="O70" s="11"/>
      <c r="P70" s="2"/>
      <c r="Q70" s="10"/>
    </row>
    <row r="71" spans="1:17" ht="26.25" x14ac:dyDescent="0.55000000000000004">
      <c r="A71" s="2"/>
      <c r="B71" s="11"/>
      <c r="C71" s="11"/>
      <c r="D71" s="11"/>
      <c r="E71" s="12"/>
      <c r="F71" s="12"/>
      <c r="G71" s="12"/>
      <c r="H71" s="12"/>
      <c r="I71" s="12"/>
      <c r="J71" s="12"/>
      <c r="K71" s="11"/>
      <c r="L71" s="11"/>
      <c r="M71" s="11"/>
      <c r="N71" s="11"/>
      <c r="O71" s="11"/>
      <c r="P71" s="2"/>
      <c r="Q71" s="10"/>
    </row>
    <row r="72" spans="1:17" ht="26.25" x14ac:dyDescent="0.55000000000000004">
      <c r="A72" s="2"/>
      <c r="B72" s="11"/>
      <c r="C72" s="11"/>
      <c r="D72" s="11"/>
      <c r="E72" s="12"/>
      <c r="F72" s="12"/>
      <c r="G72" s="12"/>
      <c r="H72" s="12"/>
      <c r="I72" s="12"/>
      <c r="J72" s="12"/>
      <c r="K72" s="11"/>
      <c r="L72" s="11"/>
      <c r="M72" s="11"/>
      <c r="N72" s="11"/>
      <c r="O72" s="11"/>
      <c r="P72" s="2"/>
      <c r="Q72" s="10"/>
    </row>
    <row r="73" spans="1:17" ht="26.25" x14ac:dyDescent="0.55000000000000004">
      <c r="A73" s="2"/>
      <c r="B73" s="11"/>
      <c r="C73" s="11"/>
      <c r="D73" s="11"/>
      <c r="E73" s="12"/>
      <c r="F73" s="12"/>
      <c r="G73" s="12"/>
      <c r="H73" s="12"/>
      <c r="I73" s="12"/>
      <c r="J73" s="12"/>
      <c r="K73" s="11"/>
      <c r="L73" s="11"/>
      <c r="M73" s="11"/>
      <c r="N73" s="11"/>
      <c r="O73" s="11"/>
      <c r="P73" s="2"/>
      <c r="Q73" s="10"/>
    </row>
    <row r="74" spans="1:17" ht="26.25" x14ac:dyDescent="0.55000000000000004">
      <c r="A74" s="2"/>
      <c r="B74" s="11"/>
      <c r="C74" s="11"/>
      <c r="D74" s="11"/>
      <c r="E74" s="12"/>
      <c r="F74" s="12"/>
      <c r="G74" s="12"/>
      <c r="H74" s="12"/>
      <c r="I74" s="12"/>
      <c r="J74" s="12"/>
      <c r="K74" s="11"/>
      <c r="L74" s="11"/>
      <c r="M74" s="11"/>
      <c r="N74" s="11"/>
      <c r="O74" s="11"/>
      <c r="P74" s="2"/>
      <c r="Q74" s="10"/>
    </row>
    <row r="75" spans="1:17" ht="26.25" x14ac:dyDescent="0.55000000000000004">
      <c r="A75" s="2"/>
      <c r="B75" s="2"/>
      <c r="C75" s="2"/>
      <c r="D75" s="2"/>
      <c r="E75" s="8"/>
      <c r="F75" s="8"/>
      <c r="G75" s="8"/>
      <c r="H75" s="8"/>
      <c r="I75" s="8"/>
      <c r="J75" s="8"/>
      <c r="K75" s="2"/>
      <c r="L75" s="2"/>
      <c r="M75" s="2"/>
      <c r="N75" s="2"/>
      <c r="O75" s="2"/>
      <c r="P75" s="2"/>
      <c r="Q75" s="10"/>
    </row>
    <row r="76" spans="1:17" ht="26.25" x14ac:dyDescent="0.55000000000000004">
      <c r="A76" s="2"/>
      <c r="B76" s="2"/>
      <c r="C76" s="2"/>
      <c r="D76" s="2"/>
      <c r="E76" s="8"/>
      <c r="F76" s="8"/>
      <c r="G76" s="8"/>
      <c r="H76" s="8"/>
      <c r="I76" s="8"/>
      <c r="J76" s="8"/>
      <c r="K76" s="2"/>
      <c r="L76" s="2"/>
      <c r="M76" s="2"/>
      <c r="N76" s="2"/>
      <c r="O76" s="2"/>
      <c r="P76" s="2"/>
      <c r="Q76" s="10"/>
    </row>
    <row r="77" spans="1:17" ht="26.25" x14ac:dyDescent="0.55000000000000004">
      <c r="A77" s="2"/>
      <c r="B77" s="2"/>
      <c r="C77" s="2"/>
      <c r="D77" s="2"/>
      <c r="E77" s="8"/>
      <c r="F77" s="8"/>
      <c r="G77" s="8"/>
      <c r="H77" s="8"/>
      <c r="I77" s="8"/>
      <c r="J77" s="8"/>
      <c r="K77" s="2"/>
      <c r="L77" s="2"/>
      <c r="M77" s="2"/>
      <c r="N77" s="2"/>
      <c r="O77" s="2"/>
      <c r="P77" s="2"/>
      <c r="Q77" s="10"/>
    </row>
    <row r="78" spans="1:17" ht="26.25" x14ac:dyDescent="0.55000000000000004">
      <c r="A78" s="2"/>
      <c r="B78" s="2"/>
      <c r="C78" s="2"/>
      <c r="D78" s="2"/>
      <c r="E78" s="8"/>
      <c r="F78" s="8"/>
      <c r="G78" s="8"/>
      <c r="H78" s="8"/>
      <c r="I78" s="8"/>
      <c r="J78" s="8"/>
      <c r="K78" s="2"/>
      <c r="L78" s="2"/>
      <c r="M78" s="2"/>
      <c r="N78" s="2"/>
      <c r="O78" s="2"/>
      <c r="P78" s="2"/>
      <c r="Q78" s="10"/>
    </row>
    <row r="79" spans="1:17" ht="26.25" x14ac:dyDescent="0.55000000000000004">
      <c r="A79" s="2"/>
      <c r="B79" s="2"/>
      <c r="C79" s="2"/>
      <c r="D79" s="2"/>
      <c r="E79" s="8"/>
      <c r="F79" s="8"/>
      <c r="G79" s="8"/>
      <c r="H79" s="8"/>
      <c r="I79" s="8"/>
      <c r="J79" s="8"/>
      <c r="K79" s="2"/>
      <c r="L79" s="2"/>
      <c r="M79" s="2"/>
      <c r="N79" s="2"/>
      <c r="O79" s="2"/>
      <c r="P79" s="2"/>
      <c r="Q79" s="10"/>
    </row>
    <row r="80" spans="1:17" ht="26.25" x14ac:dyDescent="0.55000000000000004">
      <c r="A80" s="2"/>
      <c r="B80" s="2"/>
      <c r="C80" s="2"/>
      <c r="D80" s="2"/>
      <c r="E80" s="8"/>
      <c r="F80" s="8"/>
      <c r="G80" s="8"/>
      <c r="H80" s="8"/>
      <c r="I80" s="8"/>
      <c r="J80" s="8"/>
      <c r="K80" s="2"/>
      <c r="L80" s="2"/>
      <c r="M80" s="2"/>
      <c r="N80" s="2"/>
      <c r="O80" s="2"/>
      <c r="P80" s="2"/>
      <c r="Q80" s="10"/>
    </row>
    <row r="81" spans="1:17" ht="26.25" x14ac:dyDescent="0.55000000000000004">
      <c r="A81" s="2"/>
      <c r="B81" s="2"/>
      <c r="C81" s="2"/>
      <c r="D81" s="2"/>
      <c r="E81" s="8"/>
      <c r="F81" s="8"/>
      <c r="G81" s="8"/>
      <c r="H81" s="8"/>
      <c r="I81" s="8"/>
      <c r="J81" s="8"/>
      <c r="K81" s="2"/>
      <c r="L81" s="2"/>
      <c r="M81" s="2"/>
      <c r="N81" s="2"/>
      <c r="O81" s="2"/>
      <c r="P81" s="2"/>
      <c r="Q81" s="10"/>
    </row>
    <row r="82" spans="1:17" ht="26.25" x14ac:dyDescent="0.55000000000000004">
      <c r="A82" s="2"/>
      <c r="B82" s="2"/>
      <c r="C82" s="2"/>
      <c r="D82" s="2"/>
      <c r="E82" s="8"/>
      <c r="F82" s="8"/>
      <c r="G82" s="8"/>
      <c r="H82" s="8"/>
      <c r="I82" s="8"/>
      <c r="J82" s="8"/>
      <c r="K82" s="2"/>
      <c r="L82" s="2"/>
      <c r="M82" s="2"/>
      <c r="N82" s="2"/>
      <c r="O82" s="2"/>
      <c r="P82" s="2"/>
      <c r="Q82" s="10"/>
    </row>
    <row r="83" spans="1:17" ht="26.25" x14ac:dyDescent="0.55000000000000004">
      <c r="A83" s="2"/>
      <c r="B83" s="2"/>
      <c r="C83" s="2"/>
      <c r="D83" s="2"/>
      <c r="E83" s="8"/>
      <c r="F83" s="8"/>
      <c r="G83" s="8"/>
      <c r="H83" s="8"/>
      <c r="I83" s="8"/>
      <c r="J83" s="8"/>
      <c r="K83" s="2"/>
      <c r="L83" s="2"/>
      <c r="M83" s="2"/>
      <c r="N83" s="2"/>
      <c r="O83" s="2"/>
      <c r="P83" s="2"/>
      <c r="Q83" s="10"/>
    </row>
    <row r="84" spans="1:17" ht="26.25" x14ac:dyDescent="0.55000000000000004">
      <c r="A84" s="7"/>
      <c r="B84" s="7"/>
      <c r="C84" s="7"/>
      <c r="D84" s="10"/>
      <c r="E84" s="9"/>
      <c r="F84" s="9"/>
      <c r="G84" s="9"/>
      <c r="H84" s="9"/>
      <c r="I84" s="9"/>
      <c r="J84" s="9"/>
      <c r="K84" s="10"/>
      <c r="L84" s="7"/>
      <c r="M84" s="7"/>
      <c r="N84" s="7"/>
      <c r="O84" s="7"/>
      <c r="P84" s="7"/>
      <c r="Q84" s="10"/>
    </row>
    <row r="85" spans="1:17" ht="26.25" x14ac:dyDescent="0.55000000000000004">
      <c r="A85" s="7"/>
      <c r="B85" s="7"/>
      <c r="C85" s="7"/>
      <c r="D85" s="10"/>
      <c r="E85" s="9"/>
      <c r="F85" s="9"/>
      <c r="G85" s="9"/>
      <c r="H85" s="9"/>
      <c r="I85" s="9"/>
      <c r="J85" s="9"/>
      <c r="K85" s="10"/>
      <c r="L85" s="7"/>
      <c r="M85" s="7"/>
      <c r="N85" s="7"/>
      <c r="O85" s="7"/>
      <c r="P85" s="7"/>
      <c r="Q85" s="10"/>
    </row>
    <row r="86" spans="1:17" ht="26.25" x14ac:dyDescent="0.55000000000000004">
      <c r="A86" s="7"/>
      <c r="B86" s="7"/>
      <c r="C86" s="7"/>
      <c r="D86" s="10"/>
      <c r="E86" s="9"/>
      <c r="F86" s="9"/>
      <c r="G86" s="9"/>
      <c r="H86" s="9"/>
      <c r="I86" s="9"/>
      <c r="J86" s="9"/>
      <c r="K86" s="10"/>
      <c r="L86" s="7"/>
      <c r="M86" s="7"/>
      <c r="N86" s="7"/>
      <c r="O86" s="7"/>
      <c r="P86" s="7"/>
      <c r="Q86" s="10"/>
    </row>
    <row r="87" spans="1:17" ht="26.25" x14ac:dyDescent="0.55000000000000004">
      <c r="A87" s="7"/>
      <c r="B87" s="7"/>
      <c r="C87" s="7"/>
      <c r="D87" s="10"/>
      <c r="E87" s="9"/>
      <c r="F87" s="9"/>
      <c r="G87" s="9"/>
      <c r="H87" s="9"/>
      <c r="I87" s="9"/>
      <c r="J87" s="9"/>
      <c r="K87" s="10"/>
      <c r="L87" s="7"/>
      <c r="M87" s="7"/>
      <c r="N87" s="7"/>
      <c r="O87" s="7"/>
      <c r="P87" s="7"/>
      <c r="Q87" s="10"/>
    </row>
    <row r="88" spans="1:17" ht="26.25" x14ac:dyDescent="0.55000000000000004">
      <c r="A88" s="7"/>
      <c r="B88" s="7"/>
      <c r="C88" s="7"/>
      <c r="D88" s="10"/>
      <c r="E88" s="9"/>
      <c r="F88" s="9"/>
      <c r="G88" s="9"/>
      <c r="H88" s="9"/>
      <c r="I88" s="9"/>
      <c r="J88" s="9"/>
      <c r="K88" s="10"/>
      <c r="L88" s="7"/>
      <c r="M88" s="7"/>
      <c r="N88" s="7"/>
      <c r="O88" s="7"/>
      <c r="P88" s="7"/>
      <c r="Q88" s="10"/>
    </row>
    <row r="89" spans="1:17" ht="26.25" x14ac:dyDescent="0.55000000000000004">
      <c r="A89" s="7"/>
      <c r="B89" s="7"/>
      <c r="C89" s="7"/>
      <c r="D89" s="10"/>
      <c r="E89" s="9"/>
      <c r="F89" s="9"/>
      <c r="G89" s="9"/>
      <c r="H89" s="9"/>
      <c r="I89" s="9"/>
      <c r="J89" s="9"/>
      <c r="K89" s="10"/>
      <c r="L89" s="7"/>
      <c r="M89" s="7"/>
      <c r="N89" s="7"/>
      <c r="O89" s="7"/>
      <c r="P89" s="7"/>
      <c r="Q89" s="10"/>
    </row>
    <row r="90" spans="1:17" ht="26.25" x14ac:dyDescent="0.55000000000000004">
      <c r="A90" s="7"/>
      <c r="B90" s="7"/>
      <c r="C90" s="7"/>
      <c r="D90" s="10"/>
      <c r="E90" s="9"/>
      <c r="F90" s="9"/>
      <c r="G90" s="9"/>
      <c r="H90" s="9"/>
      <c r="I90" s="9"/>
      <c r="J90" s="9"/>
      <c r="K90" s="10"/>
      <c r="L90" s="7"/>
      <c r="M90" s="7"/>
      <c r="N90" s="7"/>
      <c r="O90" s="7"/>
      <c r="P90" s="7"/>
      <c r="Q90" s="10"/>
    </row>
    <row r="91" spans="1:17" ht="26.25" x14ac:dyDescent="0.55000000000000004">
      <c r="A91" s="7"/>
      <c r="B91" s="7"/>
      <c r="C91" s="7"/>
      <c r="D91" s="10"/>
      <c r="E91" s="9"/>
      <c r="F91" s="9"/>
      <c r="G91" s="9"/>
      <c r="H91" s="9"/>
      <c r="I91" s="9"/>
      <c r="J91" s="9"/>
      <c r="K91" s="10"/>
      <c r="L91" s="7"/>
      <c r="M91" s="7"/>
      <c r="N91" s="7"/>
      <c r="O91" s="7"/>
      <c r="P91" s="7"/>
      <c r="Q91" s="10"/>
    </row>
    <row r="92" spans="1:17" ht="26.25" x14ac:dyDescent="0.55000000000000004">
      <c r="A92" s="7"/>
      <c r="B92" s="7"/>
      <c r="C92" s="7"/>
      <c r="D92" s="10"/>
      <c r="E92" s="9"/>
      <c r="F92" s="9"/>
      <c r="G92" s="9"/>
      <c r="H92" s="9"/>
      <c r="I92" s="9"/>
      <c r="J92" s="9"/>
      <c r="K92" s="10"/>
      <c r="L92" s="7"/>
      <c r="M92" s="7"/>
      <c r="N92" s="7"/>
      <c r="O92" s="7"/>
      <c r="P92" s="7"/>
      <c r="Q92" s="10"/>
    </row>
    <row r="93" spans="1:17" ht="26.25" x14ac:dyDescent="0.55000000000000004">
      <c r="A93" s="7"/>
      <c r="B93" s="7"/>
      <c r="C93" s="7"/>
      <c r="D93" s="10"/>
      <c r="E93" s="9"/>
      <c r="F93" s="9"/>
      <c r="G93" s="9"/>
      <c r="H93" s="9"/>
      <c r="I93" s="9"/>
      <c r="J93" s="9"/>
      <c r="K93" s="10"/>
      <c r="L93" s="7"/>
      <c r="M93" s="7"/>
      <c r="N93" s="7"/>
      <c r="O93" s="7"/>
      <c r="P93" s="7"/>
      <c r="Q93" s="10"/>
    </row>
    <row r="94" spans="1:17" ht="26.25" x14ac:dyDescent="0.55000000000000004">
      <c r="A94" s="7"/>
      <c r="B94" s="7"/>
      <c r="C94" s="7"/>
      <c r="D94" s="10"/>
      <c r="E94" s="9"/>
      <c r="F94" s="9"/>
      <c r="G94" s="9"/>
      <c r="H94" s="9"/>
      <c r="I94" s="9"/>
      <c r="J94" s="9"/>
      <c r="K94" s="10"/>
      <c r="L94" s="7"/>
      <c r="M94" s="7"/>
      <c r="N94" s="7"/>
      <c r="O94" s="7"/>
      <c r="P94" s="7"/>
      <c r="Q94" s="10"/>
    </row>
    <row r="95" spans="1:17" ht="26.25" x14ac:dyDescent="0.55000000000000004">
      <c r="A95" s="7"/>
      <c r="B95" s="7"/>
      <c r="C95" s="7"/>
      <c r="D95" s="10"/>
      <c r="E95" s="9"/>
      <c r="F95" s="9"/>
      <c r="G95" s="9"/>
      <c r="H95" s="9"/>
      <c r="I95" s="9"/>
      <c r="J95" s="9"/>
      <c r="K95" s="10"/>
      <c r="L95" s="7"/>
      <c r="M95" s="7"/>
      <c r="N95" s="7"/>
      <c r="O95" s="7"/>
      <c r="P95" s="7"/>
      <c r="Q95" s="10"/>
    </row>
    <row r="96" spans="1:17" ht="26.25" x14ac:dyDescent="0.55000000000000004">
      <c r="A96" s="7"/>
      <c r="B96" s="7"/>
      <c r="C96" s="7"/>
      <c r="D96" s="10"/>
      <c r="E96" s="9"/>
      <c r="F96" s="9"/>
      <c r="G96" s="9"/>
      <c r="H96" s="9"/>
      <c r="I96" s="9"/>
      <c r="J96" s="9"/>
      <c r="K96" s="10"/>
      <c r="L96" s="7"/>
      <c r="M96" s="7"/>
      <c r="N96" s="7"/>
      <c r="O96" s="7"/>
      <c r="P96" s="7"/>
      <c r="Q96" s="10"/>
    </row>
    <row r="97" spans="1:17" ht="26.25" x14ac:dyDescent="0.55000000000000004">
      <c r="A97" s="7"/>
      <c r="B97" s="7"/>
      <c r="C97" s="7"/>
      <c r="D97" s="10"/>
      <c r="E97" s="9"/>
      <c r="F97" s="9"/>
      <c r="G97" s="9"/>
      <c r="H97" s="9"/>
      <c r="I97" s="9"/>
      <c r="J97" s="9"/>
      <c r="K97" s="10"/>
      <c r="L97" s="7"/>
      <c r="M97" s="7"/>
      <c r="N97" s="7"/>
      <c r="O97" s="7"/>
      <c r="P97" s="7"/>
      <c r="Q97" s="10"/>
    </row>
    <row r="98" spans="1:17" ht="26.25" x14ac:dyDescent="0.55000000000000004">
      <c r="A98" s="7"/>
      <c r="B98" s="7"/>
      <c r="C98" s="7"/>
      <c r="D98" s="10"/>
      <c r="E98" s="9"/>
      <c r="F98" s="9"/>
      <c r="G98" s="9"/>
      <c r="H98" s="9"/>
      <c r="I98" s="9"/>
      <c r="J98" s="9"/>
      <c r="K98" s="10"/>
      <c r="L98" s="7"/>
      <c r="M98" s="7"/>
      <c r="N98" s="7"/>
      <c r="O98" s="7"/>
      <c r="P98" s="7"/>
      <c r="Q98" s="10"/>
    </row>
    <row r="99" spans="1:17" ht="26.25" x14ac:dyDescent="0.55000000000000004">
      <c r="A99" s="7"/>
      <c r="B99" s="7"/>
      <c r="C99" s="7"/>
      <c r="D99" s="10"/>
      <c r="E99" s="9"/>
      <c r="F99" s="9"/>
      <c r="G99" s="9"/>
      <c r="H99" s="9"/>
      <c r="I99" s="9"/>
      <c r="J99" s="9"/>
      <c r="K99" s="10"/>
      <c r="L99" s="7"/>
      <c r="M99" s="7"/>
      <c r="N99" s="7"/>
      <c r="O99" s="7"/>
      <c r="P99" s="7"/>
      <c r="Q99" s="10"/>
    </row>
    <row r="100" spans="1:17" ht="26.25" x14ac:dyDescent="0.55000000000000004">
      <c r="A100" s="7"/>
      <c r="B100" s="7"/>
      <c r="C100" s="7"/>
      <c r="D100" s="10"/>
      <c r="E100" s="9"/>
      <c r="F100" s="9"/>
      <c r="G100" s="9"/>
      <c r="H100" s="9"/>
      <c r="I100" s="9"/>
      <c r="J100" s="9"/>
      <c r="K100" s="10"/>
      <c r="L100" s="7"/>
      <c r="M100" s="7"/>
      <c r="N100" s="7"/>
      <c r="O100" s="7"/>
      <c r="P100" s="7"/>
      <c r="Q100" s="10"/>
    </row>
    <row r="101" spans="1:17" ht="26.25" x14ac:dyDescent="0.55000000000000004">
      <c r="A101" s="7"/>
      <c r="B101" s="7"/>
      <c r="C101" s="7"/>
      <c r="D101" s="10"/>
      <c r="E101" s="9"/>
      <c r="F101" s="9"/>
      <c r="G101" s="9"/>
      <c r="H101" s="9"/>
      <c r="I101" s="9"/>
      <c r="J101" s="9"/>
      <c r="K101" s="10"/>
      <c r="L101" s="7"/>
      <c r="M101" s="7"/>
      <c r="N101" s="7"/>
      <c r="O101" s="7"/>
      <c r="P101" s="7"/>
      <c r="Q101" s="10"/>
    </row>
    <row r="102" spans="1:17" ht="26.25" x14ac:dyDescent="0.55000000000000004">
      <c r="A102" s="7"/>
      <c r="B102" s="7"/>
      <c r="C102" s="7"/>
      <c r="D102" s="10"/>
      <c r="E102" s="9"/>
      <c r="F102" s="9"/>
      <c r="G102" s="9"/>
      <c r="H102" s="9"/>
      <c r="I102" s="9"/>
      <c r="J102" s="9"/>
      <c r="K102" s="10"/>
      <c r="L102" s="7"/>
      <c r="M102" s="7"/>
      <c r="N102" s="7"/>
      <c r="O102" s="7"/>
      <c r="P102" s="7"/>
      <c r="Q102" s="10"/>
    </row>
    <row r="103" spans="1:17" ht="26.25" x14ac:dyDescent="0.55000000000000004">
      <c r="A103" s="7"/>
      <c r="B103" s="7"/>
      <c r="C103" s="7"/>
      <c r="D103" s="10"/>
      <c r="E103" s="9"/>
      <c r="F103" s="9"/>
      <c r="G103" s="9"/>
      <c r="H103" s="9"/>
      <c r="I103" s="9"/>
      <c r="J103" s="9"/>
      <c r="K103" s="10"/>
      <c r="L103" s="7"/>
      <c r="M103" s="7"/>
      <c r="N103" s="7"/>
      <c r="O103" s="7"/>
      <c r="P103" s="7"/>
      <c r="Q103" s="10"/>
    </row>
    <row r="104" spans="1:17" ht="26.25" x14ac:dyDescent="0.55000000000000004">
      <c r="A104" s="7"/>
      <c r="B104" s="7"/>
      <c r="C104" s="7"/>
      <c r="D104" s="10"/>
      <c r="E104" s="9"/>
      <c r="F104" s="9"/>
      <c r="G104" s="9"/>
      <c r="H104" s="9"/>
      <c r="I104" s="9"/>
      <c r="J104" s="9"/>
      <c r="K104" s="10"/>
      <c r="L104" s="7"/>
      <c r="M104" s="7"/>
      <c r="N104" s="7"/>
      <c r="O104" s="7"/>
      <c r="P104" s="7"/>
      <c r="Q104" s="10"/>
    </row>
    <row r="105" spans="1:17" ht="26.25" x14ac:dyDescent="0.55000000000000004">
      <c r="A105" s="7"/>
      <c r="B105" s="7"/>
      <c r="C105" s="7"/>
      <c r="D105" s="10"/>
      <c r="E105" s="9"/>
      <c r="F105" s="9"/>
      <c r="G105" s="9"/>
      <c r="H105" s="9"/>
      <c r="I105" s="9"/>
      <c r="J105" s="9"/>
      <c r="K105" s="10"/>
      <c r="L105" s="7"/>
      <c r="M105" s="7"/>
      <c r="N105" s="7"/>
      <c r="O105" s="7"/>
      <c r="P105" s="7"/>
      <c r="Q105" s="10"/>
    </row>
    <row r="106" spans="1:17" ht="26.25" x14ac:dyDescent="0.55000000000000004">
      <c r="A106" s="7"/>
      <c r="B106" s="7"/>
      <c r="C106" s="7"/>
      <c r="D106" s="10"/>
      <c r="E106" s="9"/>
      <c r="F106" s="9"/>
      <c r="G106" s="9"/>
      <c r="H106" s="9"/>
      <c r="I106" s="9"/>
      <c r="J106" s="9"/>
      <c r="K106" s="10"/>
      <c r="L106" s="7"/>
      <c r="M106" s="7"/>
      <c r="N106" s="7"/>
      <c r="O106" s="7"/>
      <c r="P106" s="7"/>
      <c r="Q106" s="10"/>
    </row>
    <row r="107" spans="1:17" ht="26.25" x14ac:dyDescent="0.55000000000000004">
      <c r="A107" s="7"/>
      <c r="B107" s="7"/>
      <c r="C107" s="7"/>
      <c r="D107" s="10"/>
      <c r="E107" s="9"/>
      <c r="F107" s="9"/>
      <c r="G107" s="9"/>
      <c r="H107" s="9"/>
      <c r="I107" s="9"/>
      <c r="J107" s="9"/>
      <c r="K107" s="10"/>
      <c r="L107" s="7"/>
      <c r="M107" s="7"/>
      <c r="N107" s="7"/>
      <c r="O107" s="7"/>
      <c r="P107" s="7"/>
      <c r="Q107" s="10"/>
    </row>
    <row r="108" spans="1:17" ht="26.25" x14ac:dyDescent="0.55000000000000004">
      <c r="A108" s="7"/>
      <c r="B108" s="7"/>
      <c r="C108" s="7"/>
      <c r="D108" s="10"/>
      <c r="E108" s="9"/>
      <c r="F108" s="9"/>
      <c r="G108" s="9"/>
      <c r="H108" s="9"/>
      <c r="I108" s="9"/>
      <c r="J108" s="9"/>
      <c r="K108" s="10"/>
      <c r="L108" s="7"/>
      <c r="M108" s="7"/>
      <c r="N108" s="7"/>
      <c r="O108" s="7"/>
      <c r="P108" s="7"/>
      <c r="Q108" s="10"/>
    </row>
    <row r="109" spans="1:17" ht="26.25" x14ac:dyDescent="0.55000000000000004">
      <c r="A109" s="7"/>
      <c r="B109" s="7"/>
      <c r="C109" s="7"/>
      <c r="D109" s="10"/>
      <c r="E109" s="9"/>
      <c r="F109" s="9"/>
      <c r="G109" s="9"/>
      <c r="H109" s="9"/>
      <c r="I109" s="9"/>
      <c r="J109" s="9"/>
      <c r="K109" s="10"/>
      <c r="L109" s="7"/>
      <c r="M109" s="7"/>
      <c r="N109" s="7"/>
      <c r="O109" s="7"/>
      <c r="P109" s="7"/>
      <c r="Q109" s="10"/>
    </row>
    <row r="110" spans="1:17" ht="26.25" x14ac:dyDescent="0.55000000000000004">
      <c r="A110" s="7"/>
      <c r="B110" s="7"/>
      <c r="C110" s="7"/>
      <c r="D110" s="10"/>
      <c r="E110" s="9"/>
      <c r="F110" s="9"/>
      <c r="G110" s="9"/>
      <c r="H110" s="9"/>
      <c r="I110" s="9"/>
      <c r="J110" s="9"/>
      <c r="K110" s="10"/>
      <c r="L110" s="7"/>
      <c r="M110" s="7"/>
      <c r="N110" s="7"/>
      <c r="O110" s="7"/>
      <c r="P110" s="7"/>
      <c r="Q110" s="10"/>
    </row>
    <row r="111" spans="1:17" ht="26.25" x14ac:dyDescent="0.55000000000000004">
      <c r="A111" s="7"/>
      <c r="B111" s="7"/>
      <c r="C111" s="7"/>
      <c r="D111" s="10"/>
      <c r="E111" s="9"/>
      <c r="F111" s="9"/>
      <c r="G111" s="9"/>
      <c r="H111" s="9"/>
      <c r="I111" s="9"/>
      <c r="J111" s="9"/>
      <c r="K111" s="10"/>
      <c r="L111" s="7"/>
      <c r="M111" s="7"/>
      <c r="N111" s="7"/>
      <c r="O111" s="7"/>
      <c r="P111" s="7"/>
      <c r="Q111" s="10"/>
    </row>
    <row r="112" spans="1:17" ht="26.25" x14ac:dyDescent="0.55000000000000004">
      <c r="A112" s="7"/>
      <c r="B112" s="7"/>
      <c r="C112" s="7"/>
      <c r="D112" s="10"/>
      <c r="E112" s="9"/>
      <c r="F112" s="9"/>
      <c r="G112" s="9"/>
      <c r="H112" s="9"/>
      <c r="I112" s="9"/>
      <c r="J112" s="9"/>
      <c r="K112" s="10"/>
      <c r="L112" s="7"/>
      <c r="M112" s="7"/>
      <c r="N112" s="7"/>
      <c r="O112" s="7"/>
      <c r="P112" s="7"/>
      <c r="Q112" s="10"/>
    </row>
    <row r="113" spans="1:17" ht="26.25" x14ac:dyDescent="0.55000000000000004">
      <c r="A113" s="7"/>
      <c r="B113" s="7"/>
      <c r="C113" s="7"/>
      <c r="D113" s="10"/>
      <c r="E113" s="9"/>
      <c r="F113" s="9"/>
      <c r="G113" s="9"/>
      <c r="H113" s="9"/>
      <c r="I113" s="9"/>
      <c r="J113" s="9"/>
      <c r="K113" s="10"/>
      <c r="L113" s="7"/>
      <c r="M113" s="7"/>
      <c r="N113" s="7"/>
      <c r="O113" s="7"/>
      <c r="P113" s="7"/>
      <c r="Q113" s="10"/>
    </row>
    <row r="114" spans="1:17" ht="26.25" x14ac:dyDescent="0.55000000000000004">
      <c r="A114" s="7"/>
      <c r="B114" s="7"/>
      <c r="C114" s="7"/>
      <c r="D114" s="10"/>
      <c r="E114" s="9"/>
      <c r="F114" s="9"/>
      <c r="G114" s="9"/>
      <c r="H114" s="9"/>
      <c r="I114" s="9"/>
      <c r="J114" s="9"/>
      <c r="K114" s="10"/>
      <c r="L114" s="7"/>
      <c r="M114" s="7"/>
      <c r="N114" s="7"/>
      <c r="O114" s="7"/>
      <c r="P114" s="7"/>
      <c r="Q114" s="10"/>
    </row>
    <row r="115" spans="1:17" ht="26.25" x14ac:dyDescent="0.55000000000000004">
      <c r="A115" s="7"/>
      <c r="B115" s="7"/>
      <c r="C115" s="7"/>
      <c r="D115" s="10"/>
      <c r="E115" s="9"/>
      <c r="F115" s="9"/>
      <c r="G115" s="9"/>
      <c r="H115" s="9"/>
      <c r="I115" s="9"/>
      <c r="J115" s="9"/>
      <c r="K115" s="10"/>
      <c r="L115" s="7"/>
      <c r="M115" s="7"/>
      <c r="N115" s="7"/>
      <c r="O115" s="7"/>
      <c r="P115" s="7"/>
      <c r="Q115" s="10"/>
    </row>
    <row r="116" spans="1:17" ht="26.25" x14ac:dyDescent="0.55000000000000004">
      <c r="A116" s="7"/>
      <c r="B116" s="7"/>
      <c r="C116" s="7"/>
      <c r="D116" s="10"/>
      <c r="E116" s="9"/>
      <c r="F116" s="9"/>
      <c r="G116" s="9"/>
      <c r="H116" s="9"/>
      <c r="I116" s="9"/>
      <c r="J116" s="9"/>
      <c r="K116" s="10"/>
      <c r="L116" s="7"/>
      <c r="M116" s="7"/>
      <c r="N116" s="7"/>
      <c r="O116" s="7"/>
      <c r="P116" s="7"/>
      <c r="Q116" s="10"/>
    </row>
    <row r="117" spans="1:17" ht="26.25" x14ac:dyDescent="0.55000000000000004">
      <c r="A117" s="7"/>
      <c r="B117" s="7"/>
      <c r="C117" s="7"/>
      <c r="D117" s="10"/>
      <c r="E117" s="9"/>
      <c r="F117" s="9"/>
      <c r="G117" s="9"/>
      <c r="H117" s="9"/>
      <c r="I117" s="9"/>
      <c r="J117" s="9"/>
      <c r="K117" s="10"/>
      <c r="L117" s="7"/>
      <c r="M117" s="7"/>
      <c r="N117" s="7"/>
      <c r="O117" s="7"/>
      <c r="P117" s="7"/>
      <c r="Q117" s="10"/>
    </row>
    <row r="118" spans="1:17" ht="26.25" x14ac:dyDescent="0.55000000000000004">
      <c r="A118" s="7"/>
      <c r="B118" s="7"/>
      <c r="C118" s="7"/>
      <c r="D118" s="10"/>
      <c r="E118" s="9"/>
      <c r="F118" s="9"/>
      <c r="G118" s="9"/>
      <c r="H118" s="9"/>
      <c r="I118" s="9"/>
      <c r="J118" s="9"/>
      <c r="K118" s="10"/>
      <c r="L118" s="7"/>
      <c r="M118" s="7"/>
      <c r="N118" s="7"/>
      <c r="O118" s="7"/>
      <c r="P118" s="7"/>
      <c r="Q118" s="10"/>
    </row>
    <row r="119" spans="1:17" ht="26.25" x14ac:dyDescent="0.55000000000000004">
      <c r="A119" s="7"/>
      <c r="B119" s="7"/>
      <c r="C119" s="7"/>
      <c r="D119" s="10"/>
      <c r="E119" s="9"/>
      <c r="F119" s="9"/>
      <c r="G119" s="9"/>
      <c r="H119" s="9"/>
      <c r="I119" s="9"/>
      <c r="J119" s="9"/>
      <c r="K119" s="10"/>
      <c r="L119" s="7"/>
      <c r="M119" s="7"/>
      <c r="N119" s="7"/>
      <c r="O119" s="7"/>
      <c r="P119" s="7"/>
      <c r="Q119" s="10"/>
    </row>
    <row r="120" spans="1:17" ht="26.25" x14ac:dyDescent="0.55000000000000004">
      <c r="A120" s="7"/>
      <c r="B120" s="7"/>
      <c r="C120" s="7"/>
      <c r="D120" s="10"/>
      <c r="E120" s="9"/>
      <c r="F120" s="9"/>
      <c r="G120" s="9"/>
      <c r="H120" s="9"/>
      <c r="I120" s="9"/>
      <c r="J120" s="9"/>
      <c r="K120" s="10"/>
      <c r="L120" s="7"/>
      <c r="M120" s="7"/>
      <c r="N120" s="7"/>
      <c r="O120" s="7"/>
      <c r="P120" s="7"/>
      <c r="Q120" s="10"/>
    </row>
    <row r="121" spans="1:17" ht="26.25" x14ac:dyDescent="0.55000000000000004">
      <c r="A121" s="7"/>
      <c r="B121" s="7"/>
      <c r="C121" s="7"/>
      <c r="D121" s="10"/>
      <c r="E121" s="9"/>
      <c r="F121" s="9"/>
      <c r="G121" s="9"/>
      <c r="H121" s="9"/>
      <c r="I121" s="9"/>
      <c r="J121" s="9"/>
      <c r="K121" s="10"/>
      <c r="L121" s="7"/>
      <c r="M121" s="7"/>
      <c r="N121" s="7"/>
      <c r="O121" s="7"/>
      <c r="P121" s="7"/>
      <c r="Q121" s="10"/>
    </row>
    <row r="122" spans="1:17" ht="26.25" x14ac:dyDescent="0.55000000000000004">
      <c r="A122" s="7"/>
      <c r="B122" s="7"/>
      <c r="C122" s="7"/>
      <c r="D122" s="10"/>
      <c r="E122" s="9"/>
      <c r="F122" s="9"/>
      <c r="G122" s="9"/>
      <c r="H122" s="9"/>
      <c r="I122" s="9"/>
      <c r="J122" s="9"/>
      <c r="K122" s="10"/>
      <c r="L122" s="7"/>
      <c r="M122" s="7"/>
      <c r="N122" s="7"/>
      <c r="O122" s="7"/>
      <c r="P122" s="7"/>
      <c r="Q122" s="10"/>
    </row>
    <row r="123" spans="1:17" ht="26.25" x14ac:dyDescent="0.55000000000000004">
      <c r="A123" s="7"/>
      <c r="B123" s="7"/>
      <c r="C123" s="7"/>
      <c r="D123" s="10"/>
      <c r="E123" s="9"/>
      <c r="F123" s="9"/>
      <c r="G123" s="9"/>
      <c r="H123" s="9"/>
      <c r="I123" s="9"/>
      <c r="J123" s="9"/>
      <c r="K123" s="10"/>
      <c r="L123" s="7"/>
      <c r="M123" s="7"/>
      <c r="N123" s="7"/>
      <c r="O123" s="7"/>
      <c r="P123" s="7"/>
      <c r="Q123" s="10"/>
    </row>
    <row r="124" spans="1:17" ht="26.25" x14ac:dyDescent="0.55000000000000004">
      <c r="A124" s="7"/>
      <c r="B124" s="7"/>
      <c r="C124" s="7"/>
      <c r="D124" s="10"/>
      <c r="E124" s="9"/>
      <c r="F124" s="9"/>
      <c r="G124" s="9"/>
      <c r="H124" s="9"/>
      <c r="I124" s="9"/>
      <c r="J124" s="9"/>
      <c r="K124" s="10"/>
      <c r="L124" s="7"/>
      <c r="M124" s="7"/>
      <c r="N124" s="7"/>
      <c r="O124" s="7"/>
      <c r="P124" s="7"/>
      <c r="Q124" s="10"/>
    </row>
    <row r="125" spans="1:17" ht="26.25" x14ac:dyDescent="0.55000000000000004">
      <c r="A125" s="7"/>
      <c r="B125" s="7"/>
      <c r="C125" s="7"/>
      <c r="D125" s="10"/>
      <c r="E125" s="9"/>
      <c r="F125" s="9"/>
      <c r="G125" s="9"/>
      <c r="H125" s="9"/>
      <c r="I125" s="9"/>
      <c r="J125" s="9"/>
      <c r="K125" s="10"/>
      <c r="L125" s="7"/>
      <c r="M125" s="7"/>
      <c r="N125" s="7"/>
      <c r="O125" s="7"/>
      <c r="P125" s="7"/>
      <c r="Q125" s="10"/>
    </row>
    <row r="126" spans="1:17" ht="26.25" x14ac:dyDescent="0.55000000000000004">
      <c r="A126" s="7"/>
      <c r="B126" s="7"/>
      <c r="C126" s="7"/>
      <c r="D126" s="10"/>
      <c r="E126" s="9"/>
      <c r="F126" s="9"/>
      <c r="G126" s="9"/>
      <c r="H126" s="9"/>
      <c r="I126" s="9"/>
      <c r="J126" s="9"/>
      <c r="K126" s="10"/>
      <c r="L126" s="7"/>
      <c r="M126" s="7"/>
      <c r="N126" s="7"/>
      <c r="O126" s="7"/>
      <c r="P126" s="7"/>
      <c r="Q126" s="10"/>
    </row>
    <row r="127" spans="1:17" ht="26.25" x14ac:dyDescent="0.55000000000000004">
      <c r="A127" s="7"/>
      <c r="B127" s="7"/>
      <c r="C127" s="7"/>
      <c r="D127" s="10"/>
      <c r="E127" s="9"/>
      <c r="F127" s="9"/>
      <c r="G127" s="9"/>
      <c r="H127" s="9"/>
      <c r="I127" s="9"/>
      <c r="J127" s="9"/>
      <c r="K127" s="10"/>
      <c r="L127" s="7"/>
      <c r="M127" s="7"/>
      <c r="N127" s="7"/>
      <c r="O127" s="7"/>
      <c r="P127" s="7"/>
      <c r="Q127" s="10"/>
    </row>
    <row r="128" spans="1:17" ht="26.25" x14ac:dyDescent="0.55000000000000004">
      <c r="A128" s="2"/>
      <c r="B128" s="2"/>
      <c r="C128" s="2"/>
      <c r="L128" s="2"/>
      <c r="M128" s="2"/>
      <c r="N128" s="2"/>
      <c r="O128" s="2"/>
      <c r="P128" s="2"/>
    </row>
    <row r="129" spans="1:16" ht="26.25" x14ac:dyDescent="0.55000000000000004">
      <c r="A129" s="2"/>
      <c r="B129" s="2"/>
      <c r="C129" s="2"/>
      <c r="L129" s="2"/>
      <c r="M129" s="2"/>
      <c r="N129" s="2"/>
      <c r="O129" s="2"/>
      <c r="P129" s="2"/>
    </row>
    <row r="130" spans="1:16" ht="26.25" x14ac:dyDescent="0.55000000000000004">
      <c r="A130" s="2"/>
      <c r="B130" s="2"/>
      <c r="C130" s="2"/>
      <c r="L130" s="2"/>
      <c r="M130" s="2"/>
      <c r="N130" s="2"/>
      <c r="O130" s="2"/>
      <c r="P130" s="2"/>
    </row>
    <row r="131" spans="1:16" ht="26.25" x14ac:dyDescent="0.55000000000000004">
      <c r="A131" s="2"/>
      <c r="B131" s="2"/>
      <c r="C131" s="2"/>
      <c r="L131" s="2"/>
      <c r="M131" s="2"/>
      <c r="N131" s="2"/>
      <c r="O131" s="2"/>
      <c r="P131" s="2"/>
    </row>
    <row r="132" spans="1:16" ht="26.25" x14ac:dyDescent="0.55000000000000004">
      <c r="A132" s="2"/>
      <c r="B132" s="2"/>
      <c r="C132" s="2"/>
      <c r="L132" s="2"/>
      <c r="M132" s="2"/>
      <c r="N132" s="2"/>
      <c r="O132" s="2"/>
      <c r="P132" s="2"/>
    </row>
    <row r="133" spans="1:16" ht="26.25" x14ac:dyDescent="0.55000000000000004">
      <c r="A133" s="2"/>
      <c r="B133" s="2"/>
      <c r="C133" s="2"/>
      <c r="L133" s="2"/>
      <c r="M133" s="2"/>
      <c r="N133" s="2"/>
      <c r="O133" s="2"/>
      <c r="P133" s="2"/>
    </row>
    <row r="134" spans="1:16" ht="26.25" x14ac:dyDescent="0.55000000000000004">
      <c r="A134" s="2"/>
      <c r="B134" s="2"/>
      <c r="C134" s="2"/>
      <c r="L134" s="2"/>
      <c r="M134" s="2"/>
      <c r="N134" s="2"/>
      <c r="O134" s="2"/>
      <c r="P134" s="2"/>
    </row>
    <row r="135" spans="1:16" ht="26.25" x14ac:dyDescent="0.55000000000000004">
      <c r="A135" s="2"/>
      <c r="B135" s="2"/>
      <c r="C135" s="2"/>
      <c r="L135" s="2"/>
      <c r="M135" s="2"/>
      <c r="N135" s="2"/>
      <c r="O135" s="2"/>
      <c r="P135" s="2"/>
    </row>
    <row r="136" spans="1:16" ht="26.25" x14ac:dyDescent="0.55000000000000004">
      <c r="A136" s="2"/>
      <c r="B136" s="2"/>
      <c r="C136" s="2"/>
      <c r="L136" s="2"/>
      <c r="M136" s="2"/>
      <c r="N136" s="2"/>
      <c r="O136" s="2"/>
      <c r="P136" s="2"/>
    </row>
    <row r="137" spans="1:16" ht="26.25" x14ac:dyDescent="0.55000000000000004">
      <c r="A137" s="2"/>
      <c r="B137" s="2"/>
      <c r="C137" s="2"/>
      <c r="L137" s="2"/>
      <c r="M137" s="2"/>
      <c r="N137" s="2"/>
      <c r="O137" s="2"/>
      <c r="P137" s="2"/>
    </row>
    <row r="138" spans="1:16" ht="26.25" x14ac:dyDescent="0.55000000000000004">
      <c r="A138" s="2"/>
      <c r="B138" s="2"/>
      <c r="C138" s="2"/>
    </row>
    <row r="139" spans="1:16" ht="26.25" x14ac:dyDescent="0.55000000000000004">
      <c r="A139" s="2"/>
      <c r="B139" s="2"/>
      <c r="C139" s="2"/>
    </row>
    <row r="140" spans="1:16" ht="26.25" x14ac:dyDescent="0.55000000000000004">
      <c r="A140" s="2"/>
      <c r="B140" s="2"/>
      <c r="C140" s="2"/>
    </row>
    <row r="141" spans="1:16" ht="26.25" x14ac:dyDescent="0.55000000000000004">
      <c r="A141" s="2"/>
      <c r="B141" s="2"/>
      <c r="C141" s="2"/>
    </row>
    <row r="142" spans="1:16" ht="26.25" x14ac:dyDescent="0.55000000000000004">
      <c r="A142" s="2"/>
      <c r="B142" s="2"/>
      <c r="C142" s="2"/>
    </row>
    <row r="143" spans="1:16" ht="26.25" x14ac:dyDescent="0.55000000000000004">
      <c r="A143" s="2"/>
      <c r="B143" s="2"/>
      <c r="C143" s="2"/>
    </row>
    <row r="144" spans="1:16" ht="26.25" x14ac:dyDescent="0.55000000000000004">
      <c r="A144" s="2"/>
      <c r="B144" s="2"/>
      <c r="C144" s="2"/>
    </row>
    <row r="145" spans="1:3" ht="26.25" x14ac:dyDescent="0.55000000000000004">
      <c r="A145" s="2"/>
      <c r="B145" s="2"/>
      <c r="C145" s="2"/>
    </row>
    <row r="146" spans="1:3" ht="26.25" x14ac:dyDescent="0.55000000000000004">
      <c r="A146" s="2"/>
      <c r="B146" s="2"/>
      <c r="C146" s="2"/>
    </row>
    <row r="147" spans="1:3" ht="26.25" x14ac:dyDescent="0.55000000000000004">
      <c r="A147" s="2"/>
      <c r="B147" s="2"/>
      <c r="C147" s="2"/>
    </row>
    <row r="148" spans="1:3" ht="26.25" x14ac:dyDescent="0.55000000000000004">
      <c r="A148" s="2"/>
      <c r="B148" s="2"/>
      <c r="C148" s="2"/>
    </row>
    <row r="149" spans="1:3" ht="26.25" x14ac:dyDescent="0.55000000000000004">
      <c r="A149" s="2"/>
      <c r="B149" s="2"/>
      <c r="C149" s="2"/>
    </row>
    <row r="150" spans="1:3" ht="26.25" x14ac:dyDescent="0.55000000000000004">
      <c r="A150" s="2"/>
      <c r="B150" s="2"/>
      <c r="C150" s="2"/>
    </row>
    <row r="151" spans="1:3" ht="26.25" x14ac:dyDescent="0.55000000000000004">
      <c r="A151" s="2"/>
      <c r="B151" s="2"/>
      <c r="C151" s="2"/>
    </row>
    <row r="152" spans="1:3" ht="26.25" x14ac:dyDescent="0.55000000000000004">
      <c r="A152" s="2"/>
      <c r="B152" s="2"/>
      <c r="C152" s="2"/>
    </row>
    <row r="153" spans="1:3" ht="26.25" x14ac:dyDescent="0.55000000000000004">
      <c r="A153" s="2"/>
      <c r="B153" s="2"/>
      <c r="C153" s="2"/>
    </row>
    <row r="154" spans="1:3" ht="26.25" x14ac:dyDescent="0.55000000000000004">
      <c r="A154" s="2"/>
      <c r="B154" s="2"/>
      <c r="C154" s="2"/>
    </row>
    <row r="155" spans="1:3" ht="26.25" x14ac:dyDescent="0.55000000000000004">
      <c r="A155" s="2"/>
      <c r="B155" s="2"/>
      <c r="C155" s="2"/>
    </row>
    <row r="156" spans="1:3" ht="26.25" x14ac:dyDescent="0.55000000000000004">
      <c r="A156" s="2"/>
      <c r="B156" s="2"/>
      <c r="C156" s="2"/>
    </row>
    <row r="157" spans="1:3" ht="26.25" x14ac:dyDescent="0.55000000000000004">
      <c r="A157" s="2"/>
      <c r="B157" s="2"/>
      <c r="C157" s="2"/>
    </row>
    <row r="158" spans="1:3" ht="26.25" x14ac:dyDescent="0.55000000000000004">
      <c r="A158" s="2"/>
      <c r="B158" s="2"/>
      <c r="C158" s="2"/>
    </row>
    <row r="159" spans="1:3" ht="26.25" x14ac:dyDescent="0.55000000000000004">
      <c r="A159" s="2"/>
      <c r="B159" s="2"/>
      <c r="C159" s="2"/>
    </row>
    <row r="160" spans="1:3" ht="26.25" x14ac:dyDescent="0.55000000000000004">
      <c r="A160" s="2"/>
      <c r="B160" s="2"/>
      <c r="C160" s="2"/>
    </row>
    <row r="161" spans="1:3" ht="26.25" x14ac:dyDescent="0.55000000000000004">
      <c r="A161" s="2"/>
      <c r="B161" s="2"/>
      <c r="C161" s="2"/>
    </row>
    <row r="162" spans="1:3" ht="26.25" x14ac:dyDescent="0.55000000000000004">
      <c r="A162" s="2"/>
      <c r="B162" s="2"/>
      <c r="C162" s="2"/>
    </row>
    <row r="163" spans="1:3" ht="26.25" x14ac:dyDescent="0.55000000000000004">
      <c r="A163" s="2"/>
      <c r="B163" s="2"/>
      <c r="C163" s="2"/>
    </row>
    <row r="164" spans="1:3" ht="26.25" x14ac:dyDescent="0.55000000000000004">
      <c r="A164" s="2"/>
      <c r="B164" s="2"/>
      <c r="C164" s="2"/>
    </row>
    <row r="165" spans="1:3" ht="26.25" x14ac:dyDescent="0.55000000000000004">
      <c r="A165" s="2"/>
      <c r="B165" s="2"/>
      <c r="C165" s="2"/>
    </row>
    <row r="166" spans="1:3" ht="26.25" x14ac:dyDescent="0.55000000000000004">
      <c r="A166" s="2"/>
      <c r="B166" s="2"/>
      <c r="C166" s="2"/>
    </row>
    <row r="167" spans="1:3" ht="26.25" x14ac:dyDescent="0.55000000000000004">
      <c r="A167" s="2"/>
      <c r="B167" s="2"/>
      <c r="C167" s="2"/>
    </row>
    <row r="168" spans="1:3" ht="26.25" x14ac:dyDescent="0.55000000000000004">
      <c r="A168" s="2"/>
      <c r="B168" s="2"/>
      <c r="C168" s="2"/>
    </row>
    <row r="169" spans="1:3" ht="26.25" x14ac:dyDescent="0.55000000000000004">
      <c r="A169" s="2"/>
      <c r="B169" s="2"/>
      <c r="C169" s="2"/>
    </row>
    <row r="170" spans="1:3" ht="26.25" x14ac:dyDescent="0.55000000000000004">
      <c r="A170" s="2"/>
      <c r="B170" s="2"/>
      <c r="C170" s="2"/>
    </row>
    <row r="171" spans="1:3" ht="26.25" x14ac:dyDescent="0.55000000000000004">
      <c r="A171" s="2"/>
      <c r="B171" s="2"/>
      <c r="C171" s="2"/>
    </row>
    <row r="172" spans="1:3" ht="26.25" x14ac:dyDescent="0.55000000000000004">
      <c r="A172" s="2"/>
      <c r="B172" s="2"/>
      <c r="C172" s="2"/>
    </row>
    <row r="173" spans="1:3" ht="26.25" x14ac:dyDescent="0.55000000000000004">
      <c r="A173" s="2"/>
      <c r="B173" s="2"/>
      <c r="C173" s="2"/>
    </row>
    <row r="174" spans="1:3" ht="26.25" x14ac:dyDescent="0.55000000000000004">
      <c r="A174" s="2"/>
      <c r="B174" s="2"/>
      <c r="C174" s="2"/>
    </row>
    <row r="175" spans="1:3" ht="26.25" x14ac:dyDescent="0.55000000000000004">
      <c r="A175" s="2"/>
      <c r="B175" s="2"/>
      <c r="C175" s="2"/>
    </row>
    <row r="176" spans="1:3" ht="26.25" x14ac:dyDescent="0.55000000000000004">
      <c r="A176" s="2"/>
      <c r="B176" s="2"/>
      <c r="C176" s="2"/>
    </row>
    <row r="177" spans="1:3" ht="26.25" x14ac:dyDescent="0.55000000000000004">
      <c r="A177" s="2"/>
      <c r="B177" s="2"/>
      <c r="C177" s="2"/>
    </row>
  </sheetData>
  <mergeCells count="28">
    <mergeCell ref="A10:A12"/>
    <mergeCell ref="B10:C12"/>
    <mergeCell ref="D10:D12"/>
    <mergeCell ref="E10:J10"/>
    <mergeCell ref="K10:K12"/>
    <mergeCell ref="A1:Q5"/>
    <mergeCell ref="A6:C6"/>
    <mergeCell ref="D6:Q6"/>
    <mergeCell ref="D7:O7"/>
    <mergeCell ref="A8:B8"/>
    <mergeCell ref="L10:O10"/>
    <mergeCell ref="P10:P12"/>
    <mergeCell ref="Q10:Q12"/>
    <mergeCell ref="E11:E12"/>
    <mergeCell ref="F11:G11"/>
    <mergeCell ref="H11:I11"/>
    <mergeCell ref="L11:L12"/>
    <mergeCell ref="M11:N11"/>
    <mergeCell ref="C37:J37"/>
    <mergeCell ref="K37:M37"/>
    <mergeCell ref="C38:J38"/>
    <mergeCell ref="K38:M38"/>
    <mergeCell ref="B14:C14"/>
    <mergeCell ref="K34:L34"/>
    <mergeCell ref="C35:J35"/>
    <mergeCell ref="K35:M35"/>
    <mergeCell ref="C36:J36"/>
    <mergeCell ref="K36:M36"/>
  </mergeCells>
  <pageMargins left="0.7" right="0.7" top="0.75" bottom="0.75" header="0.3" footer="0.3"/>
  <pageSetup paperSize="9" scale="2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W917"/>
  <sheetViews>
    <sheetView view="pageBreakPreview" zoomScale="70" zoomScaleNormal="85" zoomScaleSheetLayoutView="70" workbookViewId="0">
      <selection activeCell="I28" sqref="I28"/>
    </sheetView>
  </sheetViews>
  <sheetFormatPr defaultColWidth="14.5" defaultRowHeight="23.25" x14ac:dyDescent="0.5"/>
  <cols>
    <col min="1" max="1" width="18.75" style="78" customWidth="1"/>
    <col min="2" max="2" width="70" style="78" customWidth="1"/>
    <col min="3" max="3" width="19.25" style="87" customWidth="1"/>
    <col min="4" max="4" width="15.625" style="88" customWidth="1"/>
    <col min="5" max="5" width="20.75" style="87" customWidth="1"/>
    <col min="6" max="6" width="18.75" style="87" customWidth="1"/>
    <col min="7" max="7" width="14.5" style="78"/>
    <col min="8" max="8" width="14.875" style="78" bestFit="1" customWidth="1"/>
    <col min="9" max="9" width="19.875" style="78" customWidth="1"/>
    <col min="10" max="16384" width="14.5" style="78"/>
  </cols>
  <sheetData>
    <row r="1" spans="1:8" x14ac:dyDescent="0.5">
      <c r="C1" s="78"/>
      <c r="D1" s="87"/>
      <c r="E1" s="76"/>
      <c r="F1" s="265" t="s">
        <v>123</v>
      </c>
    </row>
    <row r="2" spans="1:8" x14ac:dyDescent="0.5">
      <c r="A2" s="650" t="s">
        <v>216</v>
      </c>
      <c r="B2" s="650"/>
      <c r="C2" s="650"/>
      <c r="D2" s="650"/>
      <c r="E2" s="650"/>
      <c r="F2" s="650"/>
    </row>
    <row r="3" spans="1:8" s="77" customFormat="1" x14ac:dyDescent="0.5">
      <c r="A3" s="588" t="s">
        <v>207</v>
      </c>
      <c r="B3" s="308" t="str">
        <f>ปร6!B3</f>
        <v>โครงการปรับพื้นที่คณะแพทยศาสตร์วชิรพยาบาล มหาวิทยาลัยนวมินทราธิราช เขตบางบอน</v>
      </c>
      <c r="C3" s="289"/>
      <c r="D3" s="309"/>
      <c r="E3" s="310"/>
      <c r="F3" s="311"/>
    </row>
    <row r="4" spans="1:8" s="77" customFormat="1" x14ac:dyDescent="0.5">
      <c r="A4" s="588" t="s">
        <v>208</v>
      </c>
      <c r="B4" s="308" t="str">
        <f>ปร6!B4</f>
        <v>คณะแพทยศาสร์วชิรพยาบาล</v>
      </c>
      <c r="C4" s="289"/>
      <c r="D4" s="309"/>
      <c r="E4" s="310"/>
      <c r="F4" s="311"/>
    </row>
    <row r="5" spans="1:8" s="77" customFormat="1" x14ac:dyDescent="0.5">
      <c r="A5" s="588" t="s">
        <v>209</v>
      </c>
      <c r="B5" s="308" t="str">
        <f>ปร6!B5</f>
        <v>พื้นที่ มหาวิทยาลัยนวมินทราธิราช เขตบางบอน</v>
      </c>
      <c r="C5" s="289"/>
      <c r="D5" s="309"/>
      <c r="E5" s="310"/>
      <c r="F5" s="311"/>
    </row>
    <row r="6" spans="1:8" s="77" customFormat="1" x14ac:dyDescent="0.5">
      <c r="A6" s="588" t="s">
        <v>210</v>
      </c>
      <c r="B6" s="308"/>
      <c r="C6" s="289"/>
      <c r="D6" s="309"/>
      <c r="E6" s="310"/>
      <c r="F6" s="311"/>
    </row>
    <row r="7" spans="1:8" s="77" customFormat="1" x14ac:dyDescent="0.5">
      <c r="A7" s="588" t="s">
        <v>211</v>
      </c>
      <c r="B7" s="308" t="str">
        <f>ปร6!B7</f>
        <v>ที่แนบ  มีจำนวน  1 ชุด</v>
      </c>
      <c r="C7" s="289"/>
      <c r="D7" s="309"/>
      <c r="E7" s="310"/>
      <c r="F7" s="311"/>
    </row>
    <row r="8" spans="1:8" s="77" customFormat="1" ht="24" thickBot="1" x14ac:dyDescent="0.55000000000000004">
      <c r="A8" s="589" t="s">
        <v>213</v>
      </c>
      <c r="B8" s="308" t="str">
        <f>ปร6!B8</f>
        <v>เมื่อวันที่     เดือน พฤษภาคม พ.ศ.2568</v>
      </c>
      <c r="C8" s="290"/>
      <c r="D8" s="312"/>
      <c r="E8" s="310"/>
      <c r="F8" s="327" t="s">
        <v>27</v>
      </c>
    </row>
    <row r="9" spans="1:8" ht="24" thickTop="1" x14ac:dyDescent="0.5">
      <c r="A9" s="657" t="s">
        <v>1</v>
      </c>
      <c r="B9" s="658" t="s">
        <v>28</v>
      </c>
      <c r="C9" s="660" t="s">
        <v>121</v>
      </c>
      <c r="D9" s="660" t="s">
        <v>122</v>
      </c>
      <c r="E9" s="658" t="s">
        <v>24</v>
      </c>
      <c r="F9" s="660" t="s">
        <v>5</v>
      </c>
    </row>
    <row r="10" spans="1:8" x14ac:dyDescent="0.5">
      <c r="A10" s="651"/>
      <c r="B10" s="659"/>
      <c r="C10" s="661"/>
      <c r="D10" s="661"/>
      <c r="E10" s="659"/>
      <c r="F10" s="661"/>
    </row>
    <row r="11" spans="1:8" s="83" customFormat="1" x14ac:dyDescent="0.5">
      <c r="A11" s="79"/>
      <c r="B11" s="300" t="s">
        <v>120</v>
      </c>
      <c r="C11" s="80"/>
      <c r="D11" s="81"/>
      <c r="E11" s="82"/>
      <c r="F11" s="301"/>
    </row>
    <row r="12" spans="1:8" s="77" customFormat="1" x14ac:dyDescent="0.5">
      <c r="A12" s="79">
        <v>1</v>
      </c>
      <c r="B12" s="302" t="s">
        <v>218</v>
      </c>
      <c r="C12" s="80">
        <f>'แบบสรุป ปร.4'!H27</f>
        <v>0</v>
      </c>
      <c r="D12" s="443">
        <v>1.3031999999999999</v>
      </c>
      <c r="E12" s="82">
        <f>ROUNDDOWN(D12*C12,2)</f>
        <v>0</v>
      </c>
      <c r="F12" s="301"/>
      <c r="H12" s="290"/>
    </row>
    <row r="13" spans="1:8" s="77" customFormat="1" x14ac:dyDescent="0.5">
      <c r="A13" s="79">
        <v>2</v>
      </c>
      <c r="B13" s="302" t="s">
        <v>220</v>
      </c>
      <c r="C13" s="80">
        <v>0</v>
      </c>
      <c r="D13" s="443">
        <f>I26</f>
        <v>0</v>
      </c>
      <c r="E13" s="82">
        <f t="shared" ref="E13:E14" si="0">ROUNDDOWN(D13*C13,2)</f>
        <v>0</v>
      </c>
      <c r="F13" s="301"/>
      <c r="H13" s="445"/>
    </row>
    <row r="14" spans="1:8" s="77" customFormat="1" x14ac:dyDescent="0.5">
      <c r="A14" s="79">
        <v>3</v>
      </c>
      <c r="B14" s="300" t="s">
        <v>219</v>
      </c>
      <c r="C14" s="80">
        <v>0</v>
      </c>
      <c r="D14" s="443">
        <f>I26</f>
        <v>0</v>
      </c>
      <c r="E14" s="82">
        <f t="shared" si="0"/>
        <v>0</v>
      </c>
      <c r="F14" s="301"/>
      <c r="H14" s="444"/>
    </row>
    <row r="15" spans="1:8" s="77" customFormat="1" ht="25.5" x14ac:dyDescent="0.65">
      <c r="A15" s="79"/>
      <c r="B15" s="300" t="s">
        <v>124</v>
      </c>
      <c r="C15" s="84">
        <f>SUM(C12:C14)</f>
        <v>0</v>
      </c>
      <c r="D15" s="85"/>
      <c r="E15" s="82">
        <f t="shared" ref="E15" si="1">+D15*C15</f>
        <v>0</v>
      </c>
      <c r="F15" s="301"/>
    </row>
    <row r="16" spans="1:8" s="77" customFormat="1" x14ac:dyDescent="0.5">
      <c r="A16" s="79"/>
      <c r="B16" s="300"/>
      <c r="C16" s="80"/>
      <c r="D16" s="81"/>
      <c r="E16" s="82"/>
      <c r="F16" s="301"/>
      <c r="H16" s="274"/>
    </row>
    <row r="17" spans="1:23" s="77" customFormat="1" x14ac:dyDescent="0.5">
      <c r="A17" s="79"/>
      <c r="B17" s="303" t="s">
        <v>125</v>
      </c>
      <c r="C17" s="80"/>
      <c r="D17" s="81"/>
      <c r="E17" s="82"/>
      <c r="F17" s="301"/>
    </row>
    <row r="18" spans="1:23" s="77" customFormat="1" x14ac:dyDescent="0.5">
      <c r="A18" s="79"/>
      <c r="B18" s="300" t="s">
        <v>126</v>
      </c>
      <c r="C18" s="80"/>
      <c r="D18" s="81"/>
      <c r="E18" s="82"/>
      <c r="F18" s="301"/>
    </row>
    <row r="19" spans="1:23" s="77" customFormat="1" x14ac:dyDescent="0.5">
      <c r="A19" s="79"/>
      <c r="B19" s="300" t="s">
        <v>298</v>
      </c>
      <c r="C19" s="80"/>
      <c r="D19" s="81"/>
      <c r="E19" s="82"/>
      <c r="F19" s="301"/>
    </row>
    <row r="20" spans="1:23" s="77" customFormat="1" x14ac:dyDescent="0.5">
      <c r="A20" s="79"/>
      <c r="B20" s="300" t="s">
        <v>217</v>
      </c>
      <c r="C20" s="80"/>
      <c r="D20" s="81"/>
      <c r="E20" s="82"/>
      <c r="F20" s="301"/>
      <c r="H20" s="314"/>
      <c r="I20" s="314"/>
      <c r="J20" s="314"/>
      <c r="K20" s="309"/>
      <c r="L20" s="309"/>
      <c r="M20" s="309"/>
      <c r="N20" s="313"/>
      <c r="O20" s="313"/>
      <c r="P20" s="279"/>
      <c r="Q20" s="279"/>
      <c r="R20" s="279"/>
      <c r="S20" s="279"/>
      <c r="T20" s="279"/>
      <c r="U20" s="289"/>
      <c r="V20" s="289"/>
      <c r="W20" s="289"/>
    </row>
    <row r="21" spans="1:23" s="77" customFormat="1" x14ac:dyDescent="0.5">
      <c r="A21" s="79"/>
      <c r="B21" s="300" t="s">
        <v>127</v>
      </c>
      <c r="C21" s="80"/>
      <c r="D21" s="81"/>
      <c r="E21" s="82"/>
      <c r="F21" s="301"/>
      <c r="H21" s="580"/>
      <c r="I21" s="581"/>
      <c r="J21" s="580"/>
      <c r="K21" s="289"/>
      <c r="L21" s="289"/>
      <c r="M21" s="289"/>
      <c r="N21" s="289"/>
      <c r="O21" s="289"/>
      <c r="P21" s="319"/>
      <c r="Q21" s="314"/>
      <c r="R21" s="314"/>
      <c r="S21" s="314"/>
      <c r="T21" s="315"/>
      <c r="U21" s="289"/>
      <c r="V21" s="289"/>
      <c r="W21" s="289"/>
    </row>
    <row r="22" spans="1:23" ht="24" thickBot="1" x14ac:dyDescent="0.55000000000000004">
      <c r="A22" s="304"/>
      <c r="B22" s="305" t="s">
        <v>128</v>
      </c>
      <c r="C22" s="304"/>
      <c r="D22" s="306"/>
      <c r="E22" s="304">
        <f>SUM(E11:E21)</f>
        <v>0</v>
      </c>
      <c r="F22" s="304"/>
      <c r="H22" s="580"/>
      <c r="I22" s="580"/>
      <c r="J22" s="582"/>
      <c r="K22" s="289"/>
      <c r="L22" s="289"/>
      <c r="M22" s="289"/>
      <c r="N22" s="289"/>
      <c r="O22" s="289"/>
      <c r="P22" s="319"/>
      <c r="Q22" s="314"/>
      <c r="R22" s="314"/>
      <c r="S22" s="314"/>
      <c r="T22" s="315"/>
      <c r="U22" s="289"/>
      <c r="V22" s="289"/>
      <c r="W22" s="289"/>
    </row>
    <row r="23" spans="1:23" s="287" customFormat="1" ht="24" thickTop="1" x14ac:dyDescent="0.5">
      <c r="A23" s="307"/>
      <c r="B23" s="76"/>
      <c r="C23" s="86"/>
      <c r="D23" s="87"/>
      <c r="E23" s="87"/>
      <c r="F23" s="87"/>
      <c r="H23" s="583"/>
      <c r="I23" s="584"/>
      <c r="J23" s="585"/>
      <c r="K23" s="289"/>
      <c r="L23" s="289"/>
      <c r="M23" s="289"/>
      <c r="N23" s="289"/>
      <c r="O23" s="289"/>
      <c r="P23" s="319"/>
      <c r="Q23" s="314"/>
      <c r="R23" s="314"/>
      <c r="S23" s="314"/>
      <c r="T23" s="315"/>
      <c r="U23" s="289"/>
      <c r="V23" s="289"/>
      <c r="W23" s="289"/>
    </row>
    <row r="24" spans="1:23" x14ac:dyDescent="0.5">
      <c r="B24" s="278"/>
      <c r="C24" s="278"/>
      <c r="D24" s="287"/>
      <c r="E24" s="287"/>
      <c r="F24" s="78"/>
      <c r="H24" s="586"/>
      <c r="I24" s="587"/>
      <c r="J24" s="580"/>
      <c r="K24" s="289"/>
      <c r="L24" s="289"/>
      <c r="M24" s="289"/>
      <c r="N24" s="289"/>
      <c r="O24" s="289"/>
      <c r="P24" s="279"/>
      <c r="Q24" s="314"/>
      <c r="R24" s="314"/>
      <c r="S24" s="314"/>
      <c r="T24" s="315"/>
      <c r="U24" s="289"/>
      <c r="V24" s="289"/>
      <c r="W24" s="289"/>
    </row>
    <row r="25" spans="1:23" x14ac:dyDescent="0.5">
      <c r="B25" s="480"/>
      <c r="C25" s="288"/>
      <c r="D25" s="460"/>
      <c r="E25" s="289"/>
      <c r="F25" s="78"/>
      <c r="H25" s="586"/>
      <c r="I25" s="587"/>
      <c r="J25" s="580"/>
      <c r="K25" s="289"/>
      <c r="L25" s="289"/>
      <c r="M25" s="289"/>
      <c r="N25" s="289"/>
      <c r="O25" s="289"/>
      <c r="P25" s="289"/>
      <c r="T25" s="315"/>
      <c r="U25" s="289"/>
      <c r="V25" s="289"/>
      <c r="W25" s="289"/>
    </row>
    <row r="26" spans="1:23" x14ac:dyDescent="0.5">
      <c r="B26" s="480"/>
      <c r="C26" s="480"/>
      <c r="D26" s="460"/>
      <c r="E26" s="289"/>
      <c r="F26" s="78"/>
      <c r="H26" s="580"/>
      <c r="I26" s="580"/>
      <c r="J26" s="580"/>
      <c r="K26" s="289"/>
      <c r="L26" s="289"/>
      <c r="M26" s="289"/>
      <c r="N26" s="289"/>
      <c r="O26" s="289"/>
      <c r="P26" s="279"/>
      <c r="T26" s="279"/>
      <c r="U26" s="289"/>
      <c r="V26" s="289"/>
      <c r="W26" s="289"/>
    </row>
    <row r="27" spans="1:23" x14ac:dyDescent="0.5">
      <c r="B27" s="480"/>
      <c r="C27" s="480"/>
      <c r="D27" s="460"/>
      <c r="E27" s="290"/>
      <c r="F27" s="78"/>
      <c r="H27" s="580"/>
      <c r="I27" s="578"/>
      <c r="J27" s="579"/>
      <c r="K27" s="289"/>
      <c r="L27" s="289"/>
      <c r="M27" s="289"/>
      <c r="N27" s="289"/>
      <c r="O27" s="289"/>
      <c r="P27" s="319"/>
      <c r="T27" s="279"/>
      <c r="U27" s="289"/>
      <c r="V27" s="289"/>
      <c r="W27" s="289"/>
    </row>
    <row r="28" spans="1:23" x14ac:dyDescent="0.5">
      <c r="B28" s="480"/>
      <c r="C28" s="480"/>
      <c r="D28" s="460"/>
      <c r="E28" s="290"/>
      <c r="F28" s="78"/>
      <c r="H28" s="309"/>
      <c r="I28" s="309"/>
      <c r="J28" s="309"/>
      <c r="K28" s="289"/>
      <c r="L28" s="289"/>
      <c r="M28" s="289"/>
      <c r="N28" s="289"/>
      <c r="O28" s="289"/>
      <c r="P28" s="319"/>
      <c r="T28" s="279"/>
      <c r="U28" s="289"/>
      <c r="V28" s="289"/>
      <c r="W28" s="289"/>
    </row>
    <row r="29" spans="1:23" x14ac:dyDescent="0.5">
      <c r="C29" s="78"/>
      <c r="D29" s="78"/>
      <c r="E29" s="78"/>
      <c r="F29" s="78"/>
      <c r="H29" s="309"/>
      <c r="I29" s="594"/>
      <c r="J29" s="309"/>
      <c r="K29" s="289"/>
      <c r="L29" s="289"/>
      <c r="M29" s="289"/>
      <c r="N29" s="289"/>
      <c r="O29" s="289"/>
      <c r="P29" s="319"/>
      <c r="T29" s="279"/>
      <c r="U29" s="289"/>
      <c r="V29" s="289"/>
      <c r="W29" s="289"/>
    </row>
    <row r="30" spans="1:23" x14ac:dyDescent="0.5">
      <c r="C30" s="78"/>
      <c r="D30" s="78"/>
      <c r="E30" s="78"/>
      <c r="F30" s="78"/>
      <c r="H30" s="317"/>
      <c r="I30" s="317"/>
      <c r="J30" s="318"/>
      <c r="K30" s="318"/>
      <c r="L30" s="318"/>
      <c r="M30" s="318"/>
      <c r="N30" s="318"/>
      <c r="O30" s="318"/>
      <c r="P30" s="319"/>
      <c r="T30" s="279"/>
      <c r="U30" s="290"/>
      <c r="V30" s="290"/>
      <c r="W30" s="290"/>
    </row>
    <row r="31" spans="1:23" x14ac:dyDescent="0.5">
      <c r="C31" s="78"/>
      <c r="D31" s="78"/>
      <c r="E31" s="78"/>
      <c r="F31" s="78"/>
      <c r="H31" s="287"/>
      <c r="I31" s="287"/>
      <c r="J31" s="287"/>
      <c r="K31" s="287"/>
      <c r="L31" s="287"/>
      <c r="M31" s="287"/>
      <c r="N31" s="287"/>
      <c r="O31" s="287"/>
      <c r="P31" s="319"/>
      <c r="T31" s="279"/>
      <c r="U31" s="287"/>
      <c r="V31" s="287"/>
      <c r="W31" s="287"/>
    </row>
    <row r="32" spans="1:23" x14ac:dyDescent="0.5">
      <c r="C32" s="78"/>
      <c r="D32" s="78"/>
      <c r="E32" s="78"/>
      <c r="F32" s="78"/>
      <c r="H32" s="287"/>
      <c r="I32" s="287"/>
      <c r="J32" s="287"/>
      <c r="K32" s="289"/>
      <c r="L32" s="289"/>
      <c r="M32" s="289"/>
      <c r="N32" s="289"/>
      <c r="O32" s="289"/>
      <c r="P32" s="319"/>
      <c r="Q32" s="316"/>
      <c r="R32" s="316"/>
      <c r="S32" s="316"/>
      <c r="T32" s="279"/>
      <c r="U32" s="289"/>
      <c r="V32" s="289"/>
      <c r="W32" s="289"/>
    </row>
    <row r="33" spans="3:23" x14ac:dyDescent="0.5">
      <c r="C33" s="78"/>
      <c r="D33" s="78"/>
      <c r="E33" s="78"/>
      <c r="F33" s="78"/>
      <c r="H33" s="313"/>
      <c r="I33" s="313"/>
      <c r="J33" s="313"/>
      <c r="K33" s="289"/>
      <c r="L33" s="289"/>
      <c r="M33" s="289"/>
      <c r="N33" s="289"/>
      <c r="O33" s="289"/>
      <c r="P33" s="289"/>
      <c r="Q33" s="289"/>
      <c r="R33" s="289"/>
      <c r="S33" s="289"/>
      <c r="T33" s="289"/>
      <c r="U33" s="289"/>
      <c r="V33" s="289"/>
      <c r="W33" s="289"/>
    </row>
    <row r="34" spans="3:23" x14ac:dyDescent="0.5">
      <c r="C34" s="78"/>
      <c r="D34" s="78"/>
      <c r="E34" s="78"/>
      <c r="F34" s="78"/>
    </row>
    <row r="35" spans="3:23" x14ac:dyDescent="0.5">
      <c r="C35" s="78"/>
      <c r="D35" s="78"/>
      <c r="E35" s="78"/>
      <c r="F35" s="78"/>
    </row>
    <row r="36" spans="3:23" x14ac:dyDescent="0.5">
      <c r="C36" s="78"/>
      <c r="D36" s="78"/>
      <c r="E36" s="78"/>
      <c r="F36" s="78"/>
    </row>
    <row r="37" spans="3:23" x14ac:dyDescent="0.5">
      <c r="C37" s="78"/>
      <c r="D37" s="78"/>
      <c r="E37" s="78"/>
      <c r="F37" s="78"/>
    </row>
    <row r="38" spans="3:23" x14ac:dyDescent="0.5">
      <c r="C38" s="78"/>
      <c r="D38" s="78"/>
      <c r="E38" s="78"/>
      <c r="F38" s="78"/>
    </row>
    <row r="39" spans="3:23" x14ac:dyDescent="0.5">
      <c r="C39" s="78"/>
      <c r="D39" s="78"/>
      <c r="E39" s="78"/>
      <c r="F39" s="78"/>
    </row>
    <row r="40" spans="3:23" x14ac:dyDescent="0.5">
      <c r="C40" s="78"/>
      <c r="D40" s="78"/>
      <c r="E40" s="78"/>
      <c r="F40" s="78"/>
    </row>
    <row r="41" spans="3:23" x14ac:dyDescent="0.5">
      <c r="C41" s="78"/>
      <c r="D41" s="78"/>
      <c r="E41" s="78"/>
      <c r="F41" s="78"/>
    </row>
    <row r="42" spans="3:23" x14ac:dyDescent="0.5">
      <c r="C42" s="78"/>
      <c r="D42" s="78"/>
      <c r="E42" s="78"/>
      <c r="F42" s="78"/>
    </row>
    <row r="43" spans="3:23" x14ac:dyDescent="0.5">
      <c r="C43" s="78"/>
      <c r="D43" s="78"/>
      <c r="E43" s="78"/>
      <c r="F43" s="78"/>
    </row>
    <row r="44" spans="3:23" x14ac:dyDescent="0.5">
      <c r="C44" s="78"/>
      <c r="D44" s="78"/>
      <c r="E44" s="78"/>
      <c r="F44" s="78"/>
    </row>
    <row r="45" spans="3:23" x14ac:dyDescent="0.5">
      <c r="C45" s="78"/>
      <c r="D45" s="78"/>
      <c r="E45" s="78"/>
      <c r="F45" s="78"/>
    </row>
    <row r="46" spans="3:23" x14ac:dyDescent="0.5">
      <c r="C46" s="78"/>
      <c r="D46" s="78"/>
      <c r="E46" s="78"/>
      <c r="F46" s="78"/>
    </row>
    <row r="47" spans="3:23" x14ac:dyDescent="0.5">
      <c r="C47" s="78"/>
      <c r="D47" s="78"/>
      <c r="E47" s="78"/>
      <c r="F47" s="78"/>
    </row>
    <row r="48" spans="3:23" x14ac:dyDescent="0.5">
      <c r="C48" s="78"/>
      <c r="D48" s="78"/>
      <c r="E48" s="78"/>
      <c r="F48" s="78"/>
    </row>
    <row r="49" s="78" customFormat="1" x14ac:dyDescent="0.5"/>
    <row r="50" s="78" customFormat="1" x14ac:dyDescent="0.5"/>
    <row r="51" s="78" customFormat="1" x14ac:dyDescent="0.5"/>
    <row r="52" s="78" customFormat="1" x14ac:dyDescent="0.5"/>
    <row r="53" s="78" customFormat="1" x14ac:dyDescent="0.5"/>
    <row r="54" s="78" customFormat="1" x14ac:dyDescent="0.5"/>
    <row r="55" s="78" customFormat="1" x14ac:dyDescent="0.5"/>
    <row r="56" s="78" customFormat="1" x14ac:dyDescent="0.5"/>
    <row r="57" s="78" customFormat="1" x14ac:dyDescent="0.5"/>
    <row r="58" s="78" customFormat="1" x14ac:dyDescent="0.5"/>
    <row r="59" s="78" customFormat="1" x14ac:dyDescent="0.5"/>
    <row r="60" s="78" customFormat="1" x14ac:dyDescent="0.5"/>
    <row r="61" s="78" customFormat="1" x14ac:dyDescent="0.5"/>
    <row r="62" s="78" customFormat="1" x14ac:dyDescent="0.5"/>
    <row r="63" s="78" customFormat="1" x14ac:dyDescent="0.5"/>
    <row r="64" s="78" customFormat="1" x14ac:dyDescent="0.5"/>
    <row r="65" s="78" customFormat="1" x14ac:dyDescent="0.5"/>
    <row r="66" s="78" customFormat="1" x14ac:dyDescent="0.5"/>
    <row r="67" s="78" customFormat="1" x14ac:dyDescent="0.5"/>
    <row r="68" s="78" customFormat="1" x14ac:dyDescent="0.5"/>
    <row r="69" s="78" customFormat="1" x14ac:dyDescent="0.5"/>
    <row r="70" s="78" customFormat="1" x14ac:dyDescent="0.5"/>
    <row r="71" s="78" customFormat="1" x14ac:dyDescent="0.5"/>
    <row r="72" s="78" customFormat="1" x14ac:dyDescent="0.5"/>
    <row r="73" s="78" customFormat="1" x14ac:dyDescent="0.5"/>
    <row r="74" s="78" customFormat="1" x14ac:dyDescent="0.5"/>
    <row r="75" s="78" customFormat="1" x14ac:dyDescent="0.5"/>
    <row r="76" s="78" customFormat="1" x14ac:dyDescent="0.5"/>
    <row r="77" s="78" customFormat="1" x14ac:dyDescent="0.5"/>
    <row r="78" s="78" customFormat="1" x14ac:dyDescent="0.5"/>
    <row r="79" s="78" customFormat="1" x14ac:dyDescent="0.5"/>
    <row r="80" s="78" customFormat="1" x14ac:dyDescent="0.5"/>
    <row r="81" s="78" customFormat="1" x14ac:dyDescent="0.5"/>
    <row r="82" s="78" customFormat="1" x14ac:dyDescent="0.5"/>
    <row r="83" s="78" customFormat="1" x14ac:dyDescent="0.5"/>
    <row r="84" s="78" customFormat="1" x14ac:dyDescent="0.5"/>
    <row r="85" s="78" customFormat="1" x14ac:dyDescent="0.5"/>
    <row r="86" s="78" customFormat="1" x14ac:dyDescent="0.5"/>
    <row r="87" s="78" customFormat="1" x14ac:dyDescent="0.5"/>
    <row r="88" s="78" customFormat="1" x14ac:dyDescent="0.5"/>
    <row r="89" s="78" customFormat="1" x14ac:dyDescent="0.5"/>
    <row r="90" s="78" customFormat="1" x14ac:dyDescent="0.5"/>
    <row r="91" s="78" customFormat="1" x14ac:dyDescent="0.5"/>
    <row r="92" s="78" customFormat="1" x14ac:dyDescent="0.5"/>
    <row r="93" s="78" customFormat="1" x14ac:dyDescent="0.5"/>
    <row r="94" s="78" customFormat="1" x14ac:dyDescent="0.5"/>
    <row r="95" s="78" customFormat="1" x14ac:dyDescent="0.5"/>
    <row r="96" s="78" customFormat="1" x14ac:dyDescent="0.5"/>
    <row r="97" s="78" customFormat="1" x14ac:dyDescent="0.5"/>
    <row r="98" s="78" customFormat="1" x14ac:dyDescent="0.5"/>
    <row r="99" s="78" customFormat="1" x14ac:dyDescent="0.5"/>
    <row r="100" s="78" customFormat="1" x14ac:dyDescent="0.5"/>
    <row r="101" s="78" customFormat="1" x14ac:dyDescent="0.5"/>
    <row r="102" s="78" customFormat="1" x14ac:dyDescent="0.5"/>
    <row r="103" s="78" customFormat="1" x14ac:dyDescent="0.5"/>
    <row r="104" s="78" customFormat="1" x14ac:dyDescent="0.5"/>
    <row r="105" s="78" customFormat="1" x14ac:dyDescent="0.5"/>
    <row r="106" s="78" customFormat="1" x14ac:dyDescent="0.5"/>
    <row r="107" s="78" customFormat="1" x14ac:dyDescent="0.5"/>
    <row r="108" s="78" customFormat="1" x14ac:dyDescent="0.5"/>
    <row r="109" s="78" customFormat="1" x14ac:dyDescent="0.5"/>
    <row r="110" s="78" customFormat="1" x14ac:dyDescent="0.5"/>
    <row r="111" s="78" customFormat="1" x14ac:dyDescent="0.5"/>
    <row r="112" s="78" customFormat="1" x14ac:dyDescent="0.5"/>
    <row r="113" s="78" customFormat="1" x14ac:dyDescent="0.5"/>
    <row r="114" s="78" customFormat="1" x14ac:dyDescent="0.5"/>
    <row r="115" s="78" customFormat="1" x14ac:dyDescent="0.5"/>
    <row r="116" s="78" customFormat="1" x14ac:dyDescent="0.5"/>
    <row r="117" s="78" customFormat="1" x14ac:dyDescent="0.5"/>
    <row r="118" s="78" customFormat="1" x14ac:dyDescent="0.5"/>
    <row r="119" s="78" customFormat="1" x14ac:dyDescent="0.5"/>
    <row r="120" s="78" customFormat="1" x14ac:dyDescent="0.5"/>
    <row r="121" s="78" customFormat="1" x14ac:dyDescent="0.5"/>
    <row r="122" s="78" customFormat="1" x14ac:dyDescent="0.5"/>
    <row r="123" s="78" customFormat="1" x14ac:dyDescent="0.5"/>
    <row r="124" s="78" customFormat="1" x14ac:dyDescent="0.5"/>
    <row r="125" s="78" customFormat="1" x14ac:dyDescent="0.5"/>
    <row r="126" s="78" customFormat="1" x14ac:dyDescent="0.5"/>
    <row r="127" s="78" customFormat="1" x14ac:dyDescent="0.5"/>
    <row r="128" s="78" customFormat="1" x14ac:dyDescent="0.5"/>
    <row r="129" s="78" customFormat="1" x14ac:dyDescent="0.5"/>
    <row r="130" s="78" customFormat="1" x14ac:dyDescent="0.5"/>
    <row r="131" s="78" customFormat="1" x14ac:dyDescent="0.5"/>
    <row r="132" s="78" customFormat="1" x14ac:dyDescent="0.5"/>
    <row r="133" s="78" customFormat="1" x14ac:dyDescent="0.5"/>
    <row r="134" s="78" customFormat="1" x14ac:dyDescent="0.5"/>
    <row r="135" s="78" customFormat="1" x14ac:dyDescent="0.5"/>
    <row r="136" s="78" customFormat="1" x14ac:dyDescent="0.5"/>
    <row r="137" s="78" customFormat="1" x14ac:dyDescent="0.5"/>
    <row r="138" s="78" customFormat="1" x14ac:dyDescent="0.5"/>
    <row r="139" s="78" customFormat="1" x14ac:dyDescent="0.5"/>
    <row r="140" s="78" customFormat="1" x14ac:dyDescent="0.5"/>
    <row r="141" s="78" customFormat="1" x14ac:dyDescent="0.5"/>
    <row r="142" s="78" customFormat="1" x14ac:dyDescent="0.5"/>
    <row r="143" s="78" customFormat="1" x14ac:dyDescent="0.5"/>
    <row r="144" s="78" customFormat="1" x14ac:dyDescent="0.5"/>
    <row r="145" s="78" customFormat="1" x14ac:dyDescent="0.5"/>
    <row r="146" s="78" customFormat="1" x14ac:dyDescent="0.5"/>
    <row r="147" s="78" customFormat="1" x14ac:dyDescent="0.5"/>
    <row r="148" s="78" customFormat="1" x14ac:dyDescent="0.5"/>
    <row r="149" s="78" customFormat="1" x14ac:dyDescent="0.5"/>
    <row r="150" s="78" customFormat="1" x14ac:dyDescent="0.5"/>
    <row r="151" s="78" customFormat="1" x14ac:dyDescent="0.5"/>
    <row r="152" s="78" customFormat="1" x14ac:dyDescent="0.5"/>
    <row r="153" s="78" customFormat="1" x14ac:dyDescent="0.5"/>
    <row r="154" s="78" customFormat="1" x14ac:dyDescent="0.5"/>
    <row r="155" s="78" customFormat="1" x14ac:dyDescent="0.5"/>
    <row r="156" s="78" customFormat="1" x14ac:dyDescent="0.5"/>
    <row r="157" s="78" customFormat="1" x14ac:dyDescent="0.5"/>
    <row r="158" s="78" customFormat="1" x14ac:dyDescent="0.5"/>
    <row r="159" s="78" customFormat="1" x14ac:dyDescent="0.5"/>
    <row r="160" s="78" customFormat="1" x14ac:dyDescent="0.5"/>
    <row r="161" s="78" customFormat="1" x14ac:dyDescent="0.5"/>
    <row r="162" s="78" customFormat="1" x14ac:dyDescent="0.5"/>
    <row r="163" s="78" customFormat="1" x14ac:dyDescent="0.5"/>
    <row r="164" s="78" customFormat="1" x14ac:dyDescent="0.5"/>
    <row r="165" s="78" customFormat="1" x14ac:dyDescent="0.5"/>
    <row r="166" s="78" customFormat="1" x14ac:dyDescent="0.5"/>
    <row r="167" s="78" customFormat="1" x14ac:dyDescent="0.5"/>
    <row r="168" s="78" customFormat="1" x14ac:dyDescent="0.5"/>
    <row r="169" s="78" customFormat="1" x14ac:dyDescent="0.5"/>
    <row r="170" s="78" customFormat="1" x14ac:dyDescent="0.5"/>
    <row r="171" s="78" customFormat="1" x14ac:dyDescent="0.5"/>
    <row r="172" s="78" customFormat="1" x14ac:dyDescent="0.5"/>
    <row r="173" s="78" customFormat="1" x14ac:dyDescent="0.5"/>
    <row r="174" s="78" customFormat="1" x14ac:dyDescent="0.5"/>
    <row r="175" s="78" customFormat="1" x14ac:dyDescent="0.5"/>
    <row r="176" s="78" customFormat="1" x14ac:dyDescent="0.5"/>
    <row r="177" s="78" customFormat="1" x14ac:dyDescent="0.5"/>
    <row r="178" s="78" customFormat="1" x14ac:dyDescent="0.5"/>
    <row r="179" s="78" customFormat="1" x14ac:dyDescent="0.5"/>
    <row r="180" s="78" customFormat="1" x14ac:dyDescent="0.5"/>
    <row r="181" s="78" customFormat="1" x14ac:dyDescent="0.5"/>
    <row r="182" s="78" customFormat="1" x14ac:dyDescent="0.5"/>
    <row r="183" s="78" customFormat="1" x14ac:dyDescent="0.5"/>
    <row r="184" s="78" customFormat="1" x14ac:dyDescent="0.5"/>
    <row r="185" s="78" customFormat="1" x14ac:dyDescent="0.5"/>
    <row r="186" s="78" customFormat="1" x14ac:dyDescent="0.5"/>
    <row r="187" s="78" customFormat="1" x14ac:dyDescent="0.5"/>
    <row r="188" s="78" customFormat="1" x14ac:dyDescent="0.5"/>
    <row r="189" s="78" customFormat="1" x14ac:dyDescent="0.5"/>
    <row r="190" s="78" customFormat="1" x14ac:dyDescent="0.5"/>
    <row r="191" s="78" customFormat="1" x14ac:dyDescent="0.5"/>
    <row r="192" s="78" customFormat="1" x14ac:dyDescent="0.5"/>
    <row r="193" s="78" customFormat="1" x14ac:dyDescent="0.5"/>
    <row r="194" s="78" customFormat="1" x14ac:dyDescent="0.5"/>
    <row r="195" s="78" customFormat="1" x14ac:dyDescent="0.5"/>
    <row r="196" s="78" customFormat="1" x14ac:dyDescent="0.5"/>
    <row r="197" s="78" customFormat="1" x14ac:dyDescent="0.5"/>
    <row r="198" s="78" customFormat="1" x14ac:dyDescent="0.5"/>
    <row r="199" s="78" customFormat="1" x14ac:dyDescent="0.5"/>
    <row r="200" s="78" customFormat="1" x14ac:dyDescent="0.5"/>
    <row r="201" s="78" customFormat="1" x14ac:dyDescent="0.5"/>
    <row r="202" s="78" customFormat="1" x14ac:dyDescent="0.5"/>
    <row r="203" s="78" customFormat="1" x14ac:dyDescent="0.5"/>
    <row r="204" s="78" customFormat="1" x14ac:dyDescent="0.5"/>
    <row r="205" s="78" customFormat="1" x14ac:dyDescent="0.5"/>
    <row r="206" s="78" customFormat="1" x14ac:dyDescent="0.5"/>
    <row r="207" s="78" customFormat="1" x14ac:dyDescent="0.5"/>
    <row r="208" s="78" customFormat="1" x14ac:dyDescent="0.5"/>
    <row r="209" s="78" customFormat="1" x14ac:dyDescent="0.5"/>
    <row r="210" s="78" customFormat="1" x14ac:dyDescent="0.5"/>
    <row r="211" s="78" customFormat="1" x14ac:dyDescent="0.5"/>
    <row r="212" s="78" customFormat="1" x14ac:dyDescent="0.5"/>
    <row r="213" s="78" customFormat="1" x14ac:dyDescent="0.5"/>
    <row r="214" s="78" customFormat="1" x14ac:dyDescent="0.5"/>
    <row r="215" s="78" customFormat="1" x14ac:dyDescent="0.5"/>
    <row r="216" s="78" customFormat="1" x14ac:dyDescent="0.5"/>
    <row r="217" s="78" customFormat="1" x14ac:dyDescent="0.5"/>
    <row r="218" s="78" customFormat="1" x14ac:dyDescent="0.5"/>
    <row r="219" s="78" customFormat="1" x14ac:dyDescent="0.5"/>
    <row r="220" s="78" customFormat="1" x14ac:dyDescent="0.5"/>
    <row r="221" s="78" customFormat="1" x14ac:dyDescent="0.5"/>
    <row r="222" s="78" customFormat="1" x14ac:dyDescent="0.5"/>
    <row r="223" s="78" customFormat="1" x14ac:dyDescent="0.5"/>
    <row r="224" s="78" customFormat="1" x14ac:dyDescent="0.5"/>
    <row r="225" s="78" customFormat="1" x14ac:dyDescent="0.5"/>
    <row r="226" s="78" customFormat="1" x14ac:dyDescent="0.5"/>
    <row r="227" s="78" customFormat="1" x14ac:dyDescent="0.5"/>
    <row r="228" s="78" customFormat="1" x14ac:dyDescent="0.5"/>
    <row r="229" s="78" customFormat="1" x14ac:dyDescent="0.5"/>
    <row r="230" s="78" customFormat="1" x14ac:dyDescent="0.5"/>
    <row r="231" s="78" customFormat="1" x14ac:dyDescent="0.5"/>
    <row r="232" s="78" customFormat="1" x14ac:dyDescent="0.5"/>
    <row r="233" s="78" customFormat="1" x14ac:dyDescent="0.5"/>
    <row r="234" s="78" customFormat="1" x14ac:dyDescent="0.5"/>
    <row r="235" s="78" customFormat="1" x14ac:dyDescent="0.5"/>
    <row r="236" s="78" customFormat="1" x14ac:dyDescent="0.5"/>
    <row r="237" s="78" customFormat="1" x14ac:dyDescent="0.5"/>
    <row r="238" s="78" customFormat="1" x14ac:dyDescent="0.5"/>
    <row r="239" s="78" customFormat="1" x14ac:dyDescent="0.5"/>
    <row r="240" s="78" customFormat="1" x14ac:dyDescent="0.5"/>
    <row r="241" s="78" customFormat="1" x14ac:dyDescent="0.5"/>
    <row r="242" s="78" customFormat="1" x14ac:dyDescent="0.5"/>
    <row r="243" s="78" customFormat="1" x14ac:dyDescent="0.5"/>
    <row r="244" s="78" customFormat="1" x14ac:dyDescent="0.5"/>
    <row r="245" s="78" customFormat="1" x14ac:dyDescent="0.5"/>
    <row r="246" s="78" customFormat="1" x14ac:dyDescent="0.5"/>
    <row r="247" s="78" customFormat="1" x14ac:dyDescent="0.5"/>
    <row r="248" s="78" customFormat="1" x14ac:dyDescent="0.5"/>
    <row r="249" s="78" customFormat="1" x14ac:dyDescent="0.5"/>
    <row r="250" s="78" customFormat="1" x14ac:dyDescent="0.5"/>
    <row r="251" s="78" customFormat="1" x14ac:dyDescent="0.5"/>
    <row r="252" s="78" customFormat="1" x14ac:dyDescent="0.5"/>
    <row r="253" s="78" customFormat="1" x14ac:dyDescent="0.5"/>
    <row r="254" s="78" customFormat="1" x14ac:dyDescent="0.5"/>
    <row r="255" s="78" customFormat="1" x14ac:dyDescent="0.5"/>
    <row r="256" s="78" customFormat="1" x14ac:dyDescent="0.5"/>
    <row r="257" s="78" customFormat="1" x14ac:dyDescent="0.5"/>
    <row r="258" s="78" customFormat="1" x14ac:dyDescent="0.5"/>
    <row r="259" s="78" customFormat="1" x14ac:dyDescent="0.5"/>
    <row r="260" s="78" customFormat="1" x14ac:dyDescent="0.5"/>
    <row r="261" s="78" customFormat="1" x14ac:dyDescent="0.5"/>
    <row r="262" s="78" customFormat="1" x14ac:dyDescent="0.5"/>
    <row r="263" s="78" customFormat="1" x14ac:dyDescent="0.5"/>
    <row r="264" s="78" customFormat="1" x14ac:dyDescent="0.5"/>
    <row r="265" s="78" customFormat="1" x14ac:dyDescent="0.5"/>
    <row r="266" s="78" customFormat="1" x14ac:dyDescent="0.5"/>
    <row r="267" s="78" customFormat="1" x14ac:dyDescent="0.5"/>
    <row r="268" s="78" customFormat="1" x14ac:dyDescent="0.5"/>
    <row r="269" s="78" customFormat="1" x14ac:dyDescent="0.5"/>
    <row r="270" s="78" customFormat="1" x14ac:dyDescent="0.5"/>
    <row r="271" s="78" customFormat="1" x14ac:dyDescent="0.5"/>
    <row r="272" s="78" customFormat="1" x14ac:dyDescent="0.5"/>
    <row r="273" s="78" customFormat="1" x14ac:dyDescent="0.5"/>
    <row r="274" s="78" customFormat="1" x14ac:dyDescent="0.5"/>
    <row r="275" s="78" customFormat="1" x14ac:dyDescent="0.5"/>
    <row r="276" s="78" customFormat="1" x14ac:dyDescent="0.5"/>
    <row r="277" s="78" customFormat="1" x14ac:dyDescent="0.5"/>
    <row r="278" s="78" customFormat="1" x14ac:dyDescent="0.5"/>
    <row r="279" s="78" customFormat="1" x14ac:dyDescent="0.5"/>
    <row r="280" s="78" customFormat="1" x14ac:dyDescent="0.5"/>
    <row r="281" s="78" customFormat="1" x14ac:dyDescent="0.5"/>
    <row r="282" s="78" customFormat="1" x14ac:dyDescent="0.5"/>
    <row r="283" s="78" customFormat="1" x14ac:dyDescent="0.5"/>
    <row r="284" s="78" customFormat="1" x14ac:dyDescent="0.5"/>
    <row r="285" s="78" customFormat="1" x14ac:dyDescent="0.5"/>
    <row r="286" s="78" customFormat="1" x14ac:dyDescent="0.5"/>
    <row r="287" s="78" customFormat="1" x14ac:dyDescent="0.5"/>
    <row r="288" s="78" customFormat="1" x14ac:dyDescent="0.5"/>
    <row r="289" s="78" customFormat="1" x14ac:dyDescent="0.5"/>
    <row r="290" s="78" customFormat="1" x14ac:dyDescent="0.5"/>
    <row r="291" s="78" customFormat="1" x14ac:dyDescent="0.5"/>
    <row r="292" s="78" customFormat="1" x14ac:dyDescent="0.5"/>
    <row r="293" s="78" customFormat="1" x14ac:dyDescent="0.5"/>
    <row r="294" s="78" customFormat="1" x14ac:dyDescent="0.5"/>
    <row r="295" s="78" customFormat="1" x14ac:dyDescent="0.5"/>
    <row r="296" s="78" customFormat="1" x14ac:dyDescent="0.5"/>
    <row r="297" s="78" customFormat="1" x14ac:dyDescent="0.5"/>
    <row r="298" s="78" customFormat="1" x14ac:dyDescent="0.5"/>
    <row r="299" s="78" customFormat="1" x14ac:dyDescent="0.5"/>
    <row r="300" s="78" customFormat="1" x14ac:dyDescent="0.5"/>
    <row r="301" s="78" customFormat="1" x14ac:dyDescent="0.5"/>
    <row r="302" s="78" customFormat="1" x14ac:dyDescent="0.5"/>
    <row r="303" s="78" customFormat="1" x14ac:dyDescent="0.5"/>
    <row r="304" s="78" customFormat="1" x14ac:dyDescent="0.5"/>
    <row r="305" s="78" customFormat="1" x14ac:dyDescent="0.5"/>
    <row r="306" s="78" customFormat="1" x14ac:dyDescent="0.5"/>
    <row r="307" s="78" customFormat="1" x14ac:dyDescent="0.5"/>
    <row r="308" s="78" customFormat="1" x14ac:dyDescent="0.5"/>
    <row r="309" s="78" customFormat="1" x14ac:dyDescent="0.5"/>
    <row r="310" s="78" customFormat="1" x14ac:dyDescent="0.5"/>
    <row r="311" s="78" customFormat="1" x14ac:dyDescent="0.5"/>
    <row r="312" s="78" customFormat="1" x14ac:dyDescent="0.5"/>
    <row r="313" s="78" customFormat="1" x14ac:dyDescent="0.5"/>
    <row r="314" s="78" customFormat="1" x14ac:dyDescent="0.5"/>
    <row r="315" s="78" customFormat="1" x14ac:dyDescent="0.5"/>
    <row r="316" s="78" customFormat="1" x14ac:dyDescent="0.5"/>
    <row r="317" s="78" customFormat="1" x14ac:dyDescent="0.5"/>
    <row r="318" s="78" customFormat="1" x14ac:dyDescent="0.5"/>
    <row r="319" s="78" customFormat="1" x14ac:dyDescent="0.5"/>
    <row r="320" s="78" customFormat="1" x14ac:dyDescent="0.5"/>
    <row r="321" s="78" customFormat="1" x14ac:dyDescent="0.5"/>
    <row r="322" s="78" customFormat="1" x14ac:dyDescent="0.5"/>
    <row r="323" s="78" customFormat="1" x14ac:dyDescent="0.5"/>
    <row r="324" s="78" customFormat="1" x14ac:dyDescent="0.5"/>
    <row r="325" s="78" customFormat="1" x14ac:dyDescent="0.5"/>
    <row r="326" s="78" customFormat="1" x14ac:dyDescent="0.5"/>
    <row r="327" s="78" customFormat="1" x14ac:dyDescent="0.5"/>
    <row r="328" s="78" customFormat="1" x14ac:dyDescent="0.5"/>
    <row r="329" s="78" customFormat="1" x14ac:dyDescent="0.5"/>
    <row r="330" s="78" customFormat="1" x14ac:dyDescent="0.5"/>
    <row r="331" s="78" customFormat="1" x14ac:dyDescent="0.5"/>
    <row r="332" s="78" customFormat="1" x14ac:dyDescent="0.5"/>
    <row r="333" s="78" customFormat="1" x14ac:dyDescent="0.5"/>
    <row r="334" s="78" customFormat="1" x14ac:dyDescent="0.5"/>
    <row r="335" s="78" customFormat="1" x14ac:dyDescent="0.5"/>
    <row r="336" s="78" customFormat="1" x14ac:dyDescent="0.5"/>
    <row r="337" s="78" customFormat="1" x14ac:dyDescent="0.5"/>
    <row r="338" s="78" customFormat="1" x14ac:dyDescent="0.5"/>
    <row r="339" s="78" customFormat="1" x14ac:dyDescent="0.5"/>
    <row r="340" s="78" customFormat="1" x14ac:dyDescent="0.5"/>
    <row r="341" s="78" customFormat="1" x14ac:dyDescent="0.5"/>
    <row r="342" s="78" customFormat="1" x14ac:dyDescent="0.5"/>
    <row r="343" s="78" customFormat="1" x14ac:dyDescent="0.5"/>
    <row r="344" s="78" customFormat="1" x14ac:dyDescent="0.5"/>
    <row r="345" s="78" customFormat="1" x14ac:dyDescent="0.5"/>
    <row r="346" s="78" customFormat="1" x14ac:dyDescent="0.5"/>
    <row r="347" s="78" customFormat="1" x14ac:dyDescent="0.5"/>
    <row r="348" s="78" customFormat="1" x14ac:dyDescent="0.5"/>
    <row r="349" s="78" customFormat="1" x14ac:dyDescent="0.5"/>
    <row r="350" s="78" customFormat="1" x14ac:dyDescent="0.5"/>
    <row r="351" s="78" customFormat="1" x14ac:dyDescent="0.5"/>
    <row r="352" s="78" customFormat="1" x14ac:dyDescent="0.5"/>
    <row r="353" s="78" customFormat="1" x14ac:dyDescent="0.5"/>
    <row r="354" s="78" customFormat="1" x14ac:dyDescent="0.5"/>
    <row r="355" s="78" customFormat="1" x14ac:dyDescent="0.5"/>
    <row r="356" s="78" customFormat="1" x14ac:dyDescent="0.5"/>
    <row r="357" s="78" customFormat="1" x14ac:dyDescent="0.5"/>
    <row r="358" s="78" customFormat="1" x14ac:dyDescent="0.5"/>
    <row r="359" s="78" customFormat="1" x14ac:dyDescent="0.5"/>
    <row r="360" s="78" customFormat="1" x14ac:dyDescent="0.5"/>
    <row r="361" s="78" customFormat="1" x14ac:dyDescent="0.5"/>
    <row r="362" s="78" customFormat="1" x14ac:dyDescent="0.5"/>
    <row r="363" s="78" customFormat="1" x14ac:dyDescent="0.5"/>
    <row r="364" s="78" customFormat="1" x14ac:dyDescent="0.5"/>
    <row r="365" s="78" customFormat="1" x14ac:dyDescent="0.5"/>
    <row r="366" s="78" customFormat="1" x14ac:dyDescent="0.5"/>
    <row r="367" s="78" customFormat="1" x14ac:dyDescent="0.5"/>
    <row r="368" s="78" customFormat="1" x14ac:dyDescent="0.5"/>
    <row r="369" s="78" customFormat="1" x14ac:dyDescent="0.5"/>
    <row r="370" s="78" customFormat="1" x14ac:dyDescent="0.5"/>
    <row r="371" s="78" customFormat="1" x14ac:dyDescent="0.5"/>
    <row r="372" s="78" customFormat="1" x14ac:dyDescent="0.5"/>
    <row r="373" s="78" customFormat="1" x14ac:dyDescent="0.5"/>
    <row r="374" s="78" customFormat="1" x14ac:dyDescent="0.5"/>
    <row r="375" s="78" customFormat="1" x14ac:dyDescent="0.5"/>
    <row r="376" s="78" customFormat="1" x14ac:dyDescent="0.5"/>
    <row r="377" s="78" customFormat="1" x14ac:dyDescent="0.5"/>
    <row r="378" s="78" customFormat="1" x14ac:dyDescent="0.5"/>
    <row r="379" s="78" customFormat="1" x14ac:dyDescent="0.5"/>
    <row r="380" s="78" customFormat="1" x14ac:dyDescent="0.5"/>
    <row r="381" s="78" customFormat="1" x14ac:dyDescent="0.5"/>
    <row r="382" s="78" customFormat="1" x14ac:dyDescent="0.5"/>
    <row r="383" s="78" customFormat="1" x14ac:dyDescent="0.5"/>
    <row r="384" s="78" customFormat="1" x14ac:dyDescent="0.5"/>
    <row r="385" s="78" customFormat="1" x14ac:dyDescent="0.5"/>
    <row r="386" s="78" customFormat="1" x14ac:dyDescent="0.5"/>
    <row r="387" s="78" customFormat="1" x14ac:dyDescent="0.5"/>
    <row r="388" s="78" customFormat="1" x14ac:dyDescent="0.5"/>
    <row r="389" s="78" customFormat="1" x14ac:dyDescent="0.5"/>
    <row r="390" s="78" customFormat="1" x14ac:dyDescent="0.5"/>
    <row r="391" s="78" customFormat="1" x14ac:dyDescent="0.5"/>
    <row r="392" s="78" customFormat="1" x14ac:dyDescent="0.5"/>
    <row r="393" s="78" customFormat="1" x14ac:dyDescent="0.5"/>
    <row r="394" s="78" customFormat="1" x14ac:dyDescent="0.5"/>
    <row r="395" s="78" customFormat="1" x14ac:dyDescent="0.5"/>
    <row r="396" s="78" customFormat="1" x14ac:dyDescent="0.5"/>
    <row r="397" s="78" customFormat="1" x14ac:dyDescent="0.5"/>
    <row r="398" s="78" customFormat="1" x14ac:dyDescent="0.5"/>
    <row r="399" s="78" customFormat="1" x14ac:dyDescent="0.5"/>
    <row r="400" s="78" customFormat="1" x14ac:dyDescent="0.5"/>
    <row r="401" s="78" customFormat="1" x14ac:dyDescent="0.5"/>
    <row r="402" s="78" customFormat="1" x14ac:dyDescent="0.5"/>
    <row r="403" s="78" customFormat="1" x14ac:dyDescent="0.5"/>
    <row r="404" s="78" customFormat="1" x14ac:dyDescent="0.5"/>
    <row r="405" s="78" customFormat="1" x14ac:dyDescent="0.5"/>
    <row r="406" s="78" customFormat="1" x14ac:dyDescent="0.5"/>
    <row r="407" s="78" customFormat="1" x14ac:dyDescent="0.5"/>
    <row r="408" s="78" customFormat="1" x14ac:dyDescent="0.5"/>
    <row r="409" s="78" customFormat="1" x14ac:dyDescent="0.5"/>
    <row r="410" s="78" customFormat="1" x14ac:dyDescent="0.5"/>
    <row r="411" s="78" customFormat="1" x14ac:dyDescent="0.5"/>
    <row r="412" s="78" customFormat="1" x14ac:dyDescent="0.5"/>
    <row r="413" s="78" customFormat="1" x14ac:dyDescent="0.5"/>
    <row r="414" s="78" customFormat="1" x14ac:dyDescent="0.5"/>
    <row r="415" s="78" customFormat="1" x14ac:dyDescent="0.5"/>
    <row r="416" s="78" customFormat="1" x14ac:dyDescent="0.5"/>
    <row r="417" s="78" customFormat="1" x14ac:dyDescent="0.5"/>
    <row r="418" s="78" customFormat="1" x14ac:dyDescent="0.5"/>
    <row r="419" s="78" customFormat="1" x14ac:dyDescent="0.5"/>
    <row r="420" s="78" customFormat="1" x14ac:dyDescent="0.5"/>
    <row r="421" s="78" customFormat="1" x14ac:dyDescent="0.5"/>
    <row r="422" s="78" customFormat="1" x14ac:dyDescent="0.5"/>
    <row r="423" s="78" customFormat="1" x14ac:dyDescent="0.5"/>
    <row r="424" s="78" customFormat="1" x14ac:dyDescent="0.5"/>
    <row r="425" s="78" customFormat="1" x14ac:dyDescent="0.5"/>
    <row r="426" s="78" customFormat="1" x14ac:dyDescent="0.5"/>
    <row r="427" s="78" customFormat="1" x14ac:dyDescent="0.5"/>
    <row r="428" s="78" customFormat="1" x14ac:dyDescent="0.5"/>
    <row r="429" s="78" customFormat="1" x14ac:dyDescent="0.5"/>
    <row r="430" s="78" customFormat="1" x14ac:dyDescent="0.5"/>
    <row r="431" s="78" customFormat="1" x14ac:dyDescent="0.5"/>
    <row r="432" s="78" customFormat="1" x14ac:dyDescent="0.5"/>
    <row r="433" s="78" customFormat="1" x14ac:dyDescent="0.5"/>
    <row r="434" s="78" customFormat="1" x14ac:dyDescent="0.5"/>
    <row r="435" s="78" customFormat="1" x14ac:dyDescent="0.5"/>
    <row r="436" s="78" customFormat="1" x14ac:dyDescent="0.5"/>
    <row r="437" s="78" customFormat="1" x14ac:dyDescent="0.5"/>
    <row r="438" s="78" customFormat="1" x14ac:dyDescent="0.5"/>
    <row r="439" s="78" customFormat="1" x14ac:dyDescent="0.5"/>
    <row r="440" s="78" customFormat="1" x14ac:dyDescent="0.5"/>
    <row r="441" s="78" customFormat="1" x14ac:dyDescent="0.5"/>
    <row r="442" s="78" customFormat="1" x14ac:dyDescent="0.5"/>
    <row r="443" s="78" customFormat="1" x14ac:dyDescent="0.5"/>
    <row r="444" s="78" customFormat="1" x14ac:dyDescent="0.5"/>
    <row r="445" s="78" customFormat="1" x14ac:dyDescent="0.5"/>
    <row r="446" s="78" customFormat="1" x14ac:dyDescent="0.5"/>
    <row r="447" s="78" customFormat="1" x14ac:dyDescent="0.5"/>
    <row r="448" s="78" customFormat="1" x14ac:dyDescent="0.5"/>
    <row r="449" s="78" customFormat="1" x14ac:dyDescent="0.5"/>
    <row r="450" s="78" customFormat="1" x14ac:dyDescent="0.5"/>
    <row r="451" s="78" customFormat="1" x14ac:dyDescent="0.5"/>
    <row r="452" s="78" customFormat="1" x14ac:dyDescent="0.5"/>
    <row r="453" s="78" customFormat="1" x14ac:dyDescent="0.5"/>
    <row r="454" s="78" customFormat="1" x14ac:dyDescent="0.5"/>
    <row r="455" s="78" customFormat="1" x14ac:dyDescent="0.5"/>
    <row r="456" s="78" customFormat="1" x14ac:dyDescent="0.5"/>
    <row r="457" s="78" customFormat="1" x14ac:dyDescent="0.5"/>
    <row r="458" s="78" customFormat="1" x14ac:dyDescent="0.5"/>
    <row r="459" s="78" customFormat="1" x14ac:dyDescent="0.5"/>
    <row r="460" s="78" customFormat="1" x14ac:dyDescent="0.5"/>
    <row r="461" s="78" customFormat="1" x14ac:dyDescent="0.5"/>
    <row r="462" s="78" customFormat="1" x14ac:dyDescent="0.5"/>
    <row r="463" s="78" customFormat="1" x14ac:dyDescent="0.5"/>
    <row r="464" s="78" customFormat="1" x14ac:dyDescent="0.5"/>
    <row r="465" s="78" customFormat="1" x14ac:dyDescent="0.5"/>
    <row r="466" s="78" customFormat="1" x14ac:dyDescent="0.5"/>
    <row r="467" s="78" customFormat="1" x14ac:dyDescent="0.5"/>
    <row r="468" s="78" customFormat="1" x14ac:dyDescent="0.5"/>
    <row r="469" s="78" customFormat="1" x14ac:dyDescent="0.5"/>
    <row r="470" s="78" customFormat="1" x14ac:dyDescent="0.5"/>
    <row r="471" s="78" customFormat="1" x14ac:dyDescent="0.5"/>
    <row r="472" s="78" customFormat="1" x14ac:dyDescent="0.5"/>
    <row r="473" s="78" customFormat="1" x14ac:dyDescent="0.5"/>
    <row r="474" s="78" customFormat="1" x14ac:dyDescent="0.5"/>
    <row r="475" s="78" customFormat="1" x14ac:dyDescent="0.5"/>
    <row r="476" s="78" customFormat="1" x14ac:dyDescent="0.5"/>
    <row r="477" s="78" customFormat="1" x14ac:dyDescent="0.5"/>
    <row r="478" s="78" customFormat="1" x14ac:dyDescent="0.5"/>
    <row r="479" s="78" customFormat="1" x14ac:dyDescent="0.5"/>
    <row r="480" s="78" customFormat="1" x14ac:dyDescent="0.5"/>
    <row r="481" s="78" customFormat="1" x14ac:dyDescent="0.5"/>
    <row r="482" s="78" customFormat="1" x14ac:dyDescent="0.5"/>
    <row r="483" s="78" customFormat="1" x14ac:dyDescent="0.5"/>
    <row r="484" s="78" customFormat="1" x14ac:dyDescent="0.5"/>
    <row r="485" s="78" customFormat="1" x14ac:dyDescent="0.5"/>
    <row r="486" s="78" customFormat="1" x14ac:dyDescent="0.5"/>
    <row r="487" s="78" customFormat="1" x14ac:dyDescent="0.5"/>
    <row r="488" s="78" customFormat="1" x14ac:dyDescent="0.5"/>
    <row r="489" s="78" customFormat="1" x14ac:dyDescent="0.5"/>
    <row r="490" s="78" customFormat="1" x14ac:dyDescent="0.5"/>
    <row r="491" s="78" customFormat="1" x14ac:dyDescent="0.5"/>
    <row r="492" s="78" customFormat="1" x14ac:dyDescent="0.5"/>
    <row r="493" s="78" customFormat="1" x14ac:dyDescent="0.5"/>
    <row r="494" s="78" customFormat="1" x14ac:dyDescent="0.5"/>
    <row r="495" s="78" customFormat="1" x14ac:dyDescent="0.5"/>
    <row r="496" s="78" customFormat="1" x14ac:dyDescent="0.5"/>
    <row r="497" s="78" customFormat="1" x14ac:dyDescent="0.5"/>
    <row r="498" s="78" customFormat="1" x14ac:dyDescent="0.5"/>
    <row r="499" s="78" customFormat="1" x14ac:dyDescent="0.5"/>
    <row r="500" s="78" customFormat="1" x14ac:dyDescent="0.5"/>
    <row r="501" s="78" customFormat="1" x14ac:dyDescent="0.5"/>
    <row r="502" s="78" customFormat="1" x14ac:dyDescent="0.5"/>
    <row r="503" s="78" customFormat="1" x14ac:dyDescent="0.5"/>
    <row r="504" s="78" customFormat="1" x14ac:dyDescent="0.5"/>
    <row r="505" s="78" customFormat="1" x14ac:dyDescent="0.5"/>
    <row r="506" s="78" customFormat="1" x14ac:dyDescent="0.5"/>
    <row r="507" s="78" customFormat="1" x14ac:dyDescent="0.5"/>
    <row r="508" s="78" customFormat="1" x14ac:dyDescent="0.5"/>
    <row r="509" s="78" customFormat="1" x14ac:dyDescent="0.5"/>
    <row r="510" s="78" customFormat="1" x14ac:dyDescent="0.5"/>
    <row r="511" s="78" customFormat="1" x14ac:dyDescent="0.5"/>
    <row r="512" s="78" customFormat="1" x14ac:dyDescent="0.5"/>
    <row r="513" s="78" customFormat="1" x14ac:dyDescent="0.5"/>
    <row r="514" s="78" customFormat="1" x14ac:dyDescent="0.5"/>
    <row r="515" s="78" customFormat="1" x14ac:dyDescent="0.5"/>
    <row r="516" s="78" customFormat="1" x14ac:dyDescent="0.5"/>
    <row r="517" s="78" customFormat="1" x14ac:dyDescent="0.5"/>
    <row r="518" s="78" customFormat="1" x14ac:dyDescent="0.5"/>
    <row r="519" s="78" customFormat="1" x14ac:dyDescent="0.5"/>
    <row r="520" s="78" customFormat="1" x14ac:dyDescent="0.5"/>
    <row r="521" s="78" customFormat="1" x14ac:dyDescent="0.5"/>
    <row r="522" s="78" customFormat="1" x14ac:dyDescent="0.5"/>
    <row r="523" s="78" customFormat="1" x14ac:dyDescent="0.5"/>
    <row r="524" s="78" customFormat="1" x14ac:dyDescent="0.5"/>
    <row r="525" s="78" customFormat="1" x14ac:dyDescent="0.5"/>
    <row r="526" s="78" customFormat="1" x14ac:dyDescent="0.5"/>
    <row r="527" s="78" customFormat="1" x14ac:dyDescent="0.5"/>
    <row r="528" s="78" customFormat="1" x14ac:dyDescent="0.5"/>
    <row r="529" s="78" customFormat="1" x14ac:dyDescent="0.5"/>
    <row r="530" s="78" customFormat="1" x14ac:dyDescent="0.5"/>
    <row r="531" s="78" customFormat="1" x14ac:dyDescent="0.5"/>
    <row r="532" s="78" customFormat="1" x14ac:dyDescent="0.5"/>
    <row r="533" s="78" customFormat="1" x14ac:dyDescent="0.5"/>
    <row r="534" s="78" customFormat="1" x14ac:dyDescent="0.5"/>
    <row r="535" s="78" customFormat="1" x14ac:dyDescent="0.5"/>
    <row r="536" s="78" customFormat="1" x14ac:dyDescent="0.5"/>
    <row r="537" s="78" customFormat="1" x14ac:dyDescent="0.5"/>
    <row r="538" s="78" customFormat="1" x14ac:dyDescent="0.5"/>
    <row r="539" s="78" customFormat="1" x14ac:dyDescent="0.5"/>
    <row r="540" s="78" customFormat="1" x14ac:dyDescent="0.5"/>
    <row r="541" s="78" customFormat="1" x14ac:dyDescent="0.5"/>
    <row r="542" s="78" customFormat="1" x14ac:dyDescent="0.5"/>
    <row r="543" s="78" customFormat="1" x14ac:dyDescent="0.5"/>
    <row r="544" s="78" customFormat="1" x14ac:dyDescent="0.5"/>
    <row r="545" s="78" customFormat="1" x14ac:dyDescent="0.5"/>
    <row r="546" s="78" customFormat="1" x14ac:dyDescent="0.5"/>
    <row r="547" s="78" customFormat="1" x14ac:dyDescent="0.5"/>
    <row r="548" s="78" customFormat="1" x14ac:dyDescent="0.5"/>
    <row r="549" s="78" customFormat="1" x14ac:dyDescent="0.5"/>
    <row r="550" s="78" customFormat="1" x14ac:dyDescent="0.5"/>
    <row r="551" s="78" customFormat="1" x14ac:dyDescent="0.5"/>
    <row r="552" s="78" customFormat="1" x14ac:dyDescent="0.5"/>
    <row r="553" s="78" customFormat="1" x14ac:dyDescent="0.5"/>
    <row r="554" s="78" customFormat="1" x14ac:dyDescent="0.5"/>
    <row r="555" s="78" customFormat="1" x14ac:dyDescent="0.5"/>
    <row r="556" s="78" customFormat="1" x14ac:dyDescent="0.5"/>
    <row r="557" s="78" customFormat="1" x14ac:dyDescent="0.5"/>
    <row r="558" s="78" customFormat="1" x14ac:dyDescent="0.5"/>
    <row r="559" s="78" customFormat="1" x14ac:dyDescent="0.5"/>
    <row r="560" s="78" customFormat="1" x14ac:dyDescent="0.5"/>
    <row r="561" s="78" customFormat="1" x14ac:dyDescent="0.5"/>
    <row r="562" s="78" customFormat="1" x14ac:dyDescent="0.5"/>
    <row r="563" s="78" customFormat="1" x14ac:dyDescent="0.5"/>
    <row r="564" s="78" customFormat="1" x14ac:dyDescent="0.5"/>
    <row r="565" s="78" customFormat="1" x14ac:dyDescent="0.5"/>
    <row r="566" s="78" customFormat="1" x14ac:dyDescent="0.5"/>
    <row r="567" s="78" customFormat="1" x14ac:dyDescent="0.5"/>
    <row r="568" s="78" customFormat="1" x14ac:dyDescent="0.5"/>
    <row r="569" s="78" customFormat="1" x14ac:dyDescent="0.5"/>
    <row r="570" s="78" customFormat="1" x14ac:dyDescent="0.5"/>
    <row r="571" s="78" customFormat="1" x14ac:dyDescent="0.5"/>
    <row r="572" s="78" customFormat="1" x14ac:dyDescent="0.5"/>
    <row r="573" s="78" customFormat="1" x14ac:dyDescent="0.5"/>
    <row r="574" s="78" customFormat="1" x14ac:dyDescent="0.5"/>
    <row r="575" s="78" customFormat="1" x14ac:dyDescent="0.5"/>
    <row r="576" s="78" customFormat="1" x14ac:dyDescent="0.5"/>
    <row r="577" s="78" customFormat="1" x14ac:dyDescent="0.5"/>
    <row r="578" s="78" customFormat="1" x14ac:dyDescent="0.5"/>
    <row r="579" s="78" customFormat="1" x14ac:dyDescent="0.5"/>
    <row r="580" s="78" customFormat="1" x14ac:dyDescent="0.5"/>
    <row r="581" s="78" customFormat="1" x14ac:dyDescent="0.5"/>
    <row r="582" s="78" customFormat="1" x14ac:dyDescent="0.5"/>
    <row r="583" s="78" customFormat="1" x14ac:dyDescent="0.5"/>
    <row r="584" s="78" customFormat="1" x14ac:dyDescent="0.5"/>
    <row r="585" s="78" customFormat="1" x14ac:dyDescent="0.5"/>
    <row r="586" s="78" customFormat="1" x14ac:dyDescent="0.5"/>
    <row r="587" s="78" customFormat="1" x14ac:dyDescent="0.5"/>
    <row r="588" s="78" customFormat="1" x14ac:dyDescent="0.5"/>
    <row r="589" s="78" customFormat="1" x14ac:dyDescent="0.5"/>
    <row r="590" s="78" customFormat="1" x14ac:dyDescent="0.5"/>
    <row r="591" s="78" customFormat="1" x14ac:dyDescent="0.5"/>
    <row r="592" s="78" customFormat="1" x14ac:dyDescent="0.5"/>
    <row r="593" s="78" customFormat="1" x14ac:dyDescent="0.5"/>
    <row r="594" s="78" customFormat="1" x14ac:dyDescent="0.5"/>
    <row r="595" s="78" customFormat="1" x14ac:dyDescent="0.5"/>
    <row r="596" s="78" customFormat="1" x14ac:dyDescent="0.5"/>
    <row r="597" s="78" customFormat="1" x14ac:dyDescent="0.5"/>
    <row r="598" s="78" customFormat="1" x14ac:dyDescent="0.5"/>
    <row r="599" s="78" customFormat="1" x14ac:dyDescent="0.5"/>
    <row r="600" s="78" customFormat="1" x14ac:dyDescent="0.5"/>
    <row r="601" s="78" customFormat="1" x14ac:dyDescent="0.5"/>
    <row r="602" s="78" customFormat="1" x14ac:dyDescent="0.5"/>
    <row r="603" s="78" customFormat="1" x14ac:dyDescent="0.5"/>
    <row r="604" s="78" customFormat="1" x14ac:dyDescent="0.5"/>
    <row r="605" s="78" customFormat="1" x14ac:dyDescent="0.5"/>
    <row r="606" s="78" customFormat="1" x14ac:dyDescent="0.5"/>
    <row r="607" s="78" customFormat="1" x14ac:dyDescent="0.5"/>
    <row r="608" s="78" customFormat="1" x14ac:dyDescent="0.5"/>
    <row r="609" s="78" customFormat="1" x14ac:dyDescent="0.5"/>
    <row r="610" s="78" customFormat="1" x14ac:dyDescent="0.5"/>
    <row r="611" s="78" customFormat="1" x14ac:dyDescent="0.5"/>
    <row r="612" s="78" customFormat="1" x14ac:dyDescent="0.5"/>
    <row r="613" s="78" customFormat="1" x14ac:dyDescent="0.5"/>
    <row r="614" s="78" customFormat="1" x14ac:dyDescent="0.5"/>
    <row r="615" s="78" customFormat="1" x14ac:dyDescent="0.5"/>
    <row r="616" s="78" customFormat="1" x14ac:dyDescent="0.5"/>
    <row r="617" s="78" customFormat="1" x14ac:dyDescent="0.5"/>
    <row r="618" s="78" customFormat="1" x14ac:dyDescent="0.5"/>
    <row r="619" s="78" customFormat="1" x14ac:dyDescent="0.5"/>
    <row r="620" s="78" customFormat="1" x14ac:dyDescent="0.5"/>
    <row r="621" s="78" customFormat="1" x14ac:dyDescent="0.5"/>
    <row r="622" s="78" customFormat="1" x14ac:dyDescent="0.5"/>
    <row r="623" s="78" customFormat="1" x14ac:dyDescent="0.5"/>
    <row r="624" s="78" customFormat="1" x14ac:dyDescent="0.5"/>
    <row r="625" s="78" customFormat="1" x14ac:dyDescent="0.5"/>
    <row r="626" s="78" customFormat="1" x14ac:dyDescent="0.5"/>
    <row r="627" s="78" customFormat="1" x14ac:dyDescent="0.5"/>
    <row r="628" s="78" customFormat="1" x14ac:dyDescent="0.5"/>
    <row r="629" s="78" customFormat="1" x14ac:dyDescent="0.5"/>
    <row r="630" s="78" customFormat="1" x14ac:dyDescent="0.5"/>
    <row r="631" s="78" customFormat="1" x14ac:dyDescent="0.5"/>
    <row r="632" s="78" customFormat="1" x14ac:dyDescent="0.5"/>
    <row r="633" s="78" customFormat="1" x14ac:dyDescent="0.5"/>
    <row r="634" s="78" customFormat="1" x14ac:dyDescent="0.5"/>
    <row r="635" s="78" customFormat="1" x14ac:dyDescent="0.5"/>
    <row r="636" s="78" customFormat="1" x14ac:dyDescent="0.5"/>
    <row r="637" s="78" customFormat="1" x14ac:dyDescent="0.5"/>
    <row r="638" s="78" customFormat="1" x14ac:dyDescent="0.5"/>
    <row r="639" s="78" customFormat="1" x14ac:dyDescent="0.5"/>
    <row r="640" s="78" customFormat="1" x14ac:dyDescent="0.5"/>
    <row r="641" s="78" customFormat="1" x14ac:dyDescent="0.5"/>
    <row r="642" s="78" customFormat="1" x14ac:dyDescent="0.5"/>
    <row r="643" s="78" customFormat="1" x14ac:dyDescent="0.5"/>
    <row r="644" s="78" customFormat="1" x14ac:dyDescent="0.5"/>
    <row r="645" s="78" customFormat="1" x14ac:dyDescent="0.5"/>
    <row r="646" s="78" customFormat="1" x14ac:dyDescent="0.5"/>
    <row r="647" s="78" customFormat="1" x14ac:dyDescent="0.5"/>
    <row r="648" s="78" customFormat="1" x14ac:dyDescent="0.5"/>
    <row r="649" s="78" customFormat="1" x14ac:dyDescent="0.5"/>
    <row r="650" s="78" customFormat="1" x14ac:dyDescent="0.5"/>
    <row r="651" s="78" customFormat="1" x14ac:dyDescent="0.5"/>
    <row r="652" s="78" customFormat="1" x14ac:dyDescent="0.5"/>
    <row r="653" s="78" customFormat="1" x14ac:dyDescent="0.5"/>
    <row r="654" s="78" customFormat="1" x14ac:dyDescent="0.5"/>
    <row r="655" s="78" customFormat="1" x14ac:dyDescent="0.5"/>
    <row r="656" s="78" customFormat="1" x14ac:dyDescent="0.5"/>
    <row r="657" s="78" customFormat="1" x14ac:dyDescent="0.5"/>
    <row r="658" s="78" customFormat="1" x14ac:dyDescent="0.5"/>
    <row r="659" s="78" customFormat="1" x14ac:dyDescent="0.5"/>
    <row r="660" s="78" customFormat="1" x14ac:dyDescent="0.5"/>
    <row r="661" s="78" customFormat="1" x14ac:dyDescent="0.5"/>
    <row r="662" s="78" customFormat="1" x14ac:dyDescent="0.5"/>
    <row r="663" s="78" customFormat="1" x14ac:dyDescent="0.5"/>
    <row r="664" s="78" customFormat="1" x14ac:dyDescent="0.5"/>
    <row r="665" s="78" customFormat="1" x14ac:dyDescent="0.5"/>
    <row r="666" s="78" customFormat="1" x14ac:dyDescent="0.5"/>
    <row r="667" s="78" customFormat="1" x14ac:dyDescent="0.5"/>
    <row r="668" s="78" customFormat="1" x14ac:dyDescent="0.5"/>
    <row r="669" s="78" customFormat="1" x14ac:dyDescent="0.5"/>
    <row r="670" s="78" customFormat="1" x14ac:dyDescent="0.5"/>
    <row r="671" s="78" customFormat="1" x14ac:dyDescent="0.5"/>
    <row r="672" s="78" customFormat="1" x14ac:dyDescent="0.5"/>
    <row r="673" s="78" customFormat="1" x14ac:dyDescent="0.5"/>
    <row r="674" s="78" customFormat="1" x14ac:dyDescent="0.5"/>
    <row r="675" s="78" customFormat="1" x14ac:dyDescent="0.5"/>
    <row r="676" s="78" customFormat="1" x14ac:dyDescent="0.5"/>
    <row r="677" s="78" customFormat="1" x14ac:dyDescent="0.5"/>
    <row r="678" s="78" customFormat="1" x14ac:dyDescent="0.5"/>
    <row r="679" s="78" customFormat="1" x14ac:dyDescent="0.5"/>
    <row r="680" s="78" customFormat="1" x14ac:dyDescent="0.5"/>
    <row r="681" s="78" customFormat="1" x14ac:dyDescent="0.5"/>
    <row r="682" s="78" customFormat="1" x14ac:dyDescent="0.5"/>
    <row r="683" s="78" customFormat="1" x14ac:dyDescent="0.5"/>
    <row r="684" s="78" customFormat="1" x14ac:dyDescent="0.5"/>
    <row r="685" s="78" customFormat="1" x14ac:dyDescent="0.5"/>
    <row r="686" s="78" customFormat="1" x14ac:dyDescent="0.5"/>
    <row r="687" s="78" customFormat="1" x14ac:dyDescent="0.5"/>
    <row r="688" s="78" customFormat="1" x14ac:dyDescent="0.5"/>
    <row r="689" s="78" customFormat="1" x14ac:dyDescent="0.5"/>
    <row r="690" s="78" customFormat="1" x14ac:dyDescent="0.5"/>
    <row r="691" s="78" customFormat="1" x14ac:dyDescent="0.5"/>
    <row r="692" s="78" customFormat="1" x14ac:dyDescent="0.5"/>
    <row r="693" s="78" customFormat="1" x14ac:dyDescent="0.5"/>
    <row r="694" s="78" customFormat="1" x14ac:dyDescent="0.5"/>
    <row r="695" s="78" customFormat="1" x14ac:dyDescent="0.5"/>
    <row r="696" s="78" customFormat="1" x14ac:dyDescent="0.5"/>
    <row r="697" s="78" customFormat="1" x14ac:dyDescent="0.5"/>
    <row r="698" s="78" customFormat="1" x14ac:dyDescent="0.5"/>
    <row r="699" s="78" customFormat="1" x14ac:dyDescent="0.5"/>
    <row r="700" s="78" customFormat="1" x14ac:dyDescent="0.5"/>
    <row r="701" s="78" customFormat="1" x14ac:dyDescent="0.5"/>
    <row r="702" s="78" customFormat="1" x14ac:dyDescent="0.5"/>
    <row r="703" s="78" customFormat="1" x14ac:dyDescent="0.5"/>
    <row r="704" s="78" customFormat="1" x14ac:dyDescent="0.5"/>
    <row r="705" s="78" customFormat="1" x14ac:dyDescent="0.5"/>
    <row r="706" s="78" customFormat="1" x14ac:dyDescent="0.5"/>
    <row r="707" s="78" customFormat="1" x14ac:dyDescent="0.5"/>
    <row r="708" s="78" customFormat="1" x14ac:dyDescent="0.5"/>
    <row r="709" s="78" customFormat="1" x14ac:dyDescent="0.5"/>
    <row r="710" s="78" customFormat="1" x14ac:dyDescent="0.5"/>
    <row r="711" s="78" customFormat="1" x14ac:dyDescent="0.5"/>
    <row r="712" s="78" customFormat="1" x14ac:dyDescent="0.5"/>
    <row r="713" s="78" customFormat="1" x14ac:dyDescent="0.5"/>
    <row r="714" s="78" customFormat="1" x14ac:dyDescent="0.5"/>
    <row r="715" s="78" customFormat="1" x14ac:dyDescent="0.5"/>
    <row r="716" s="78" customFormat="1" x14ac:dyDescent="0.5"/>
    <row r="717" s="78" customFormat="1" x14ac:dyDescent="0.5"/>
    <row r="718" s="78" customFormat="1" x14ac:dyDescent="0.5"/>
    <row r="719" s="78" customFormat="1" x14ac:dyDescent="0.5"/>
    <row r="720" s="78" customFormat="1" x14ac:dyDescent="0.5"/>
    <row r="721" s="78" customFormat="1" x14ac:dyDescent="0.5"/>
    <row r="722" s="78" customFormat="1" x14ac:dyDescent="0.5"/>
    <row r="723" s="78" customFormat="1" x14ac:dyDescent="0.5"/>
    <row r="724" s="78" customFormat="1" x14ac:dyDescent="0.5"/>
    <row r="725" s="78" customFormat="1" x14ac:dyDescent="0.5"/>
    <row r="726" s="78" customFormat="1" x14ac:dyDescent="0.5"/>
    <row r="727" s="78" customFormat="1" x14ac:dyDescent="0.5"/>
    <row r="728" s="78" customFormat="1" x14ac:dyDescent="0.5"/>
    <row r="729" s="78" customFormat="1" x14ac:dyDescent="0.5"/>
    <row r="730" s="78" customFormat="1" x14ac:dyDescent="0.5"/>
    <row r="731" s="78" customFormat="1" x14ac:dyDescent="0.5"/>
    <row r="732" s="78" customFormat="1" x14ac:dyDescent="0.5"/>
    <row r="733" s="78" customFormat="1" x14ac:dyDescent="0.5"/>
    <row r="734" s="78" customFormat="1" x14ac:dyDescent="0.5"/>
    <row r="735" s="78" customFormat="1" x14ac:dyDescent="0.5"/>
    <row r="736" s="78" customFormat="1" x14ac:dyDescent="0.5"/>
    <row r="737" s="78" customFormat="1" x14ac:dyDescent="0.5"/>
    <row r="738" s="78" customFormat="1" x14ac:dyDescent="0.5"/>
    <row r="739" s="78" customFormat="1" x14ac:dyDescent="0.5"/>
    <row r="740" s="78" customFormat="1" x14ac:dyDescent="0.5"/>
    <row r="741" s="78" customFormat="1" x14ac:dyDescent="0.5"/>
    <row r="742" s="78" customFormat="1" x14ac:dyDescent="0.5"/>
    <row r="743" s="78" customFormat="1" x14ac:dyDescent="0.5"/>
    <row r="744" s="78" customFormat="1" x14ac:dyDescent="0.5"/>
    <row r="745" s="78" customFormat="1" x14ac:dyDescent="0.5"/>
    <row r="746" s="78" customFormat="1" x14ac:dyDescent="0.5"/>
    <row r="747" s="78" customFormat="1" x14ac:dyDescent="0.5"/>
    <row r="748" s="78" customFormat="1" x14ac:dyDescent="0.5"/>
    <row r="749" s="78" customFormat="1" x14ac:dyDescent="0.5"/>
    <row r="750" s="78" customFormat="1" x14ac:dyDescent="0.5"/>
    <row r="751" s="78" customFormat="1" x14ac:dyDescent="0.5"/>
    <row r="752" s="78" customFormat="1" x14ac:dyDescent="0.5"/>
    <row r="753" s="78" customFormat="1" x14ac:dyDescent="0.5"/>
    <row r="754" s="78" customFormat="1" x14ac:dyDescent="0.5"/>
    <row r="755" s="78" customFormat="1" x14ac:dyDescent="0.5"/>
    <row r="756" s="78" customFormat="1" x14ac:dyDescent="0.5"/>
    <row r="757" s="78" customFormat="1" x14ac:dyDescent="0.5"/>
    <row r="758" s="78" customFormat="1" x14ac:dyDescent="0.5"/>
    <row r="759" s="78" customFormat="1" x14ac:dyDescent="0.5"/>
    <row r="760" s="78" customFormat="1" x14ac:dyDescent="0.5"/>
    <row r="761" s="78" customFormat="1" x14ac:dyDescent="0.5"/>
    <row r="762" s="78" customFormat="1" x14ac:dyDescent="0.5"/>
    <row r="763" s="78" customFormat="1" x14ac:dyDescent="0.5"/>
    <row r="764" s="78" customFormat="1" x14ac:dyDescent="0.5"/>
    <row r="765" s="78" customFormat="1" x14ac:dyDescent="0.5"/>
    <row r="766" s="78" customFormat="1" x14ac:dyDescent="0.5"/>
    <row r="767" s="78" customFormat="1" x14ac:dyDescent="0.5"/>
    <row r="768" s="78" customFormat="1" x14ac:dyDescent="0.5"/>
    <row r="769" s="78" customFormat="1" x14ac:dyDescent="0.5"/>
    <row r="770" s="78" customFormat="1" x14ac:dyDescent="0.5"/>
    <row r="771" s="78" customFormat="1" x14ac:dyDescent="0.5"/>
    <row r="772" s="78" customFormat="1" x14ac:dyDescent="0.5"/>
    <row r="773" s="78" customFormat="1" x14ac:dyDescent="0.5"/>
    <row r="774" s="78" customFormat="1" x14ac:dyDescent="0.5"/>
    <row r="775" s="78" customFormat="1" x14ac:dyDescent="0.5"/>
    <row r="776" s="78" customFormat="1" x14ac:dyDescent="0.5"/>
    <row r="777" s="78" customFormat="1" x14ac:dyDescent="0.5"/>
    <row r="778" s="78" customFormat="1" x14ac:dyDescent="0.5"/>
    <row r="779" s="78" customFormat="1" x14ac:dyDescent="0.5"/>
    <row r="780" s="78" customFormat="1" x14ac:dyDescent="0.5"/>
    <row r="781" s="78" customFormat="1" x14ac:dyDescent="0.5"/>
    <row r="782" s="78" customFormat="1" x14ac:dyDescent="0.5"/>
    <row r="783" s="78" customFormat="1" x14ac:dyDescent="0.5"/>
    <row r="784" s="78" customFormat="1" x14ac:dyDescent="0.5"/>
    <row r="785" s="78" customFormat="1" x14ac:dyDescent="0.5"/>
    <row r="786" s="78" customFormat="1" x14ac:dyDescent="0.5"/>
    <row r="787" s="78" customFormat="1" x14ac:dyDescent="0.5"/>
    <row r="788" s="78" customFormat="1" x14ac:dyDescent="0.5"/>
    <row r="789" s="78" customFormat="1" x14ac:dyDescent="0.5"/>
    <row r="790" s="78" customFormat="1" x14ac:dyDescent="0.5"/>
    <row r="791" s="78" customFormat="1" x14ac:dyDescent="0.5"/>
    <row r="792" s="78" customFormat="1" x14ac:dyDescent="0.5"/>
    <row r="793" s="78" customFormat="1" x14ac:dyDescent="0.5"/>
    <row r="794" s="78" customFormat="1" x14ac:dyDescent="0.5"/>
    <row r="795" s="78" customFormat="1" x14ac:dyDescent="0.5"/>
    <row r="796" s="78" customFormat="1" x14ac:dyDescent="0.5"/>
    <row r="797" s="78" customFormat="1" x14ac:dyDescent="0.5"/>
    <row r="798" s="78" customFormat="1" x14ac:dyDescent="0.5"/>
    <row r="799" s="78" customFormat="1" x14ac:dyDescent="0.5"/>
    <row r="800" s="78" customFormat="1" x14ac:dyDescent="0.5"/>
    <row r="801" s="78" customFormat="1" x14ac:dyDescent="0.5"/>
    <row r="802" s="78" customFormat="1" x14ac:dyDescent="0.5"/>
    <row r="803" s="78" customFormat="1" x14ac:dyDescent="0.5"/>
    <row r="804" s="78" customFormat="1" x14ac:dyDescent="0.5"/>
    <row r="805" s="78" customFormat="1" x14ac:dyDescent="0.5"/>
    <row r="806" s="78" customFormat="1" x14ac:dyDescent="0.5"/>
    <row r="807" s="78" customFormat="1" x14ac:dyDescent="0.5"/>
    <row r="808" s="78" customFormat="1" x14ac:dyDescent="0.5"/>
    <row r="809" s="78" customFormat="1" x14ac:dyDescent="0.5"/>
    <row r="810" s="78" customFormat="1" x14ac:dyDescent="0.5"/>
    <row r="811" s="78" customFormat="1" x14ac:dyDescent="0.5"/>
    <row r="812" s="78" customFormat="1" x14ac:dyDescent="0.5"/>
    <row r="813" s="78" customFormat="1" x14ac:dyDescent="0.5"/>
    <row r="814" s="78" customFormat="1" x14ac:dyDescent="0.5"/>
    <row r="815" s="78" customFormat="1" x14ac:dyDescent="0.5"/>
    <row r="816" s="78" customFormat="1" x14ac:dyDescent="0.5"/>
    <row r="817" s="78" customFormat="1" x14ac:dyDescent="0.5"/>
    <row r="818" s="78" customFormat="1" x14ac:dyDescent="0.5"/>
    <row r="819" s="78" customFormat="1" x14ac:dyDescent="0.5"/>
    <row r="820" s="78" customFormat="1" x14ac:dyDescent="0.5"/>
    <row r="821" s="78" customFormat="1" x14ac:dyDescent="0.5"/>
    <row r="822" s="78" customFormat="1" x14ac:dyDescent="0.5"/>
    <row r="823" s="78" customFormat="1" x14ac:dyDescent="0.5"/>
    <row r="824" s="78" customFormat="1" x14ac:dyDescent="0.5"/>
    <row r="825" s="78" customFormat="1" x14ac:dyDescent="0.5"/>
    <row r="826" s="78" customFormat="1" x14ac:dyDescent="0.5"/>
    <row r="827" s="78" customFormat="1" x14ac:dyDescent="0.5"/>
    <row r="828" s="78" customFormat="1" x14ac:dyDescent="0.5"/>
    <row r="829" s="78" customFormat="1" x14ac:dyDescent="0.5"/>
    <row r="830" s="78" customFormat="1" x14ac:dyDescent="0.5"/>
    <row r="831" s="78" customFormat="1" x14ac:dyDescent="0.5"/>
    <row r="832" s="78" customFormat="1" x14ac:dyDescent="0.5"/>
    <row r="833" s="78" customFormat="1" x14ac:dyDescent="0.5"/>
    <row r="834" s="78" customFormat="1" x14ac:dyDescent="0.5"/>
    <row r="835" s="78" customFormat="1" x14ac:dyDescent="0.5"/>
    <row r="836" s="78" customFormat="1" x14ac:dyDescent="0.5"/>
    <row r="837" s="78" customFormat="1" x14ac:dyDescent="0.5"/>
    <row r="838" s="78" customFormat="1" x14ac:dyDescent="0.5"/>
    <row r="839" s="78" customFormat="1" x14ac:dyDescent="0.5"/>
    <row r="840" s="78" customFormat="1" x14ac:dyDescent="0.5"/>
    <row r="841" s="78" customFormat="1" x14ac:dyDescent="0.5"/>
    <row r="842" s="78" customFormat="1" x14ac:dyDescent="0.5"/>
    <row r="843" s="78" customFormat="1" x14ac:dyDescent="0.5"/>
    <row r="844" s="78" customFormat="1" x14ac:dyDescent="0.5"/>
    <row r="845" s="78" customFormat="1" x14ac:dyDescent="0.5"/>
    <row r="846" s="78" customFormat="1" x14ac:dyDescent="0.5"/>
    <row r="847" s="78" customFormat="1" x14ac:dyDescent="0.5"/>
    <row r="848" s="78" customFormat="1" x14ac:dyDescent="0.5"/>
    <row r="849" s="78" customFormat="1" x14ac:dyDescent="0.5"/>
    <row r="850" s="78" customFormat="1" x14ac:dyDescent="0.5"/>
    <row r="851" s="78" customFormat="1" x14ac:dyDescent="0.5"/>
    <row r="852" s="78" customFormat="1" x14ac:dyDescent="0.5"/>
    <row r="853" s="78" customFormat="1" x14ac:dyDescent="0.5"/>
    <row r="854" s="78" customFormat="1" x14ac:dyDescent="0.5"/>
    <row r="855" s="78" customFormat="1" x14ac:dyDescent="0.5"/>
    <row r="856" s="78" customFormat="1" x14ac:dyDescent="0.5"/>
    <row r="857" s="78" customFormat="1" x14ac:dyDescent="0.5"/>
    <row r="858" s="78" customFormat="1" x14ac:dyDescent="0.5"/>
    <row r="859" s="78" customFormat="1" x14ac:dyDescent="0.5"/>
    <row r="860" s="78" customFormat="1" x14ac:dyDescent="0.5"/>
    <row r="861" s="78" customFormat="1" x14ac:dyDescent="0.5"/>
    <row r="862" s="78" customFormat="1" x14ac:dyDescent="0.5"/>
    <row r="863" s="78" customFormat="1" x14ac:dyDescent="0.5"/>
    <row r="864" s="78" customFormat="1" x14ac:dyDescent="0.5"/>
    <row r="865" s="78" customFormat="1" x14ac:dyDescent="0.5"/>
    <row r="866" s="78" customFormat="1" x14ac:dyDescent="0.5"/>
    <row r="867" s="78" customFormat="1" x14ac:dyDescent="0.5"/>
    <row r="868" s="78" customFormat="1" x14ac:dyDescent="0.5"/>
    <row r="869" s="78" customFormat="1" x14ac:dyDescent="0.5"/>
    <row r="870" s="78" customFormat="1" x14ac:dyDescent="0.5"/>
    <row r="871" s="78" customFormat="1" x14ac:dyDescent="0.5"/>
    <row r="872" s="78" customFormat="1" x14ac:dyDescent="0.5"/>
    <row r="873" s="78" customFormat="1" x14ac:dyDescent="0.5"/>
    <row r="874" s="78" customFormat="1" x14ac:dyDescent="0.5"/>
    <row r="875" s="78" customFormat="1" x14ac:dyDescent="0.5"/>
    <row r="876" s="78" customFormat="1" x14ac:dyDescent="0.5"/>
    <row r="877" s="78" customFormat="1" x14ac:dyDescent="0.5"/>
    <row r="878" s="78" customFormat="1" x14ac:dyDescent="0.5"/>
    <row r="879" s="78" customFormat="1" x14ac:dyDescent="0.5"/>
    <row r="880" s="78" customFormat="1" x14ac:dyDescent="0.5"/>
    <row r="881" s="78" customFormat="1" x14ac:dyDescent="0.5"/>
    <row r="882" s="78" customFormat="1" x14ac:dyDescent="0.5"/>
    <row r="883" s="78" customFormat="1" x14ac:dyDescent="0.5"/>
    <row r="884" s="78" customFormat="1" x14ac:dyDescent="0.5"/>
    <row r="885" s="78" customFormat="1" x14ac:dyDescent="0.5"/>
    <row r="886" s="78" customFormat="1" x14ac:dyDescent="0.5"/>
    <row r="887" s="78" customFormat="1" x14ac:dyDescent="0.5"/>
    <row r="888" s="78" customFormat="1" x14ac:dyDescent="0.5"/>
    <row r="889" s="78" customFormat="1" x14ac:dyDescent="0.5"/>
    <row r="890" s="78" customFormat="1" x14ac:dyDescent="0.5"/>
    <row r="891" s="78" customFormat="1" x14ac:dyDescent="0.5"/>
    <row r="892" s="78" customFormat="1" x14ac:dyDescent="0.5"/>
    <row r="893" s="78" customFormat="1" x14ac:dyDescent="0.5"/>
    <row r="894" s="78" customFormat="1" x14ac:dyDescent="0.5"/>
    <row r="895" s="78" customFormat="1" x14ac:dyDescent="0.5"/>
    <row r="896" s="78" customFormat="1" x14ac:dyDescent="0.5"/>
    <row r="897" s="78" customFormat="1" x14ac:dyDescent="0.5"/>
    <row r="898" s="78" customFormat="1" x14ac:dyDescent="0.5"/>
    <row r="899" s="78" customFormat="1" x14ac:dyDescent="0.5"/>
    <row r="900" s="78" customFormat="1" x14ac:dyDescent="0.5"/>
    <row r="901" s="78" customFormat="1" x14ac:dyDescent="0.5"/>
    <row r="902" s="78" customFormat="1" x14ac:dyDescent="0.5"/>
    <row r="903" s="78" customFormat="1" x14ac:dyDescent="0.5"/>
    <row r="904" s="78" customFormat="1" x14ac:dyDescent="0.5"/>
    <row r="905" s="78" customFormat="1" x14ac:dyDescent="0.5"/>
    <row r="906" s="78" customFormat="1" x14ac:dyDescent="0.5"/>
    <row r="907" s="78" customFormat="1" x14ac:dyDescent="0.5"/>
    <row r="908" s="78" customFormat="1" x14ac:dyDescent="0.5"/>
    <row r="909" s="78" customFormat="1" x14ac:dyDescent="0.5"/>
    <row r="910" s="78" customFormat="1" x14ac:dyDescent="0.5"/>
    <row r="911" s="78" customFormat="1" x14ac:dyDescent="0.5"/>
    <row r="912" s="78" customFormat="1" x14ac:dyDescent="0.5"/>
    <row r="913" s="78" customFormat="1" x14ac:dyDescent="0.5"/>
    <row r="914" s="78" customFormat="1" x14ac:dyDescent="0.5"/>
    <row r="915" s="78" customFormat="1" x14ac:dyDescent="0.5"/>
    <row r="916" s="78" customFormat="1" x14ac:dyDescent="0.5"/>
    <row r="917" s="78" customFormat="1" x14ac:dyDescent="0.5"/>
  </sheetData>
  <mergeCells count="7">
    <mergeCell ref="A2:F2"/>
    <mergeCell ref="A9:A10"/>
    <mergeCell ref="B9:B10"/>
    <mergeCell ref="C9:C10"/>
    <mergeCell ref="D9:D10"/>
    <mergeCell ref="E9:E10"/>
    <mergeCell ref="F9:F10"/>
  </mergeCells>
  <printOptions horizontalCentered="1"/>
  <pageMargins left="0.62992125984251968" right="0.31496062992125984" top="0.55118110236220474" bottom="0.35433070866141736" header="0.31496062992125984" footer="0.31496062992125984"/>
  <pageSetup paperSize="9" scale="77" orientation="landscape" r:id="rId1"/>
  <headerFooter>
    <oddHeader>&amp;R&amp;"AngsanaUPC,Regular"&amp;16ปร.5(ก) หน้าที่ &amp;P จาก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66"/>
  <sheetViews>
    <sheetView view="pageBreakPreview" topLeftCell="A19" zoomScale="40" zoomScaleNormal="40" zoomScaleSheetLayoutView="40" workbookViewId="0">
      <selection activeCell="AB10" sqref="AB10"/>
    </sheetView>
  </sheetViews>
  <sheetFormatPr defaultColWidth="9" defaultRowHeight="23.25" x14ac:dyDescent="0.5"/>
  <cols>
    <col min="1" max="1" width="21.125" style="5" customWidth="1"/>
    <col min="2" max="2" width="5.25" style="6" customWidth="1"/>
    <col min="3" max="3" width="85.125" style="6" customWidth="1"/>
    <col min="4" max="4" width="14.75" style="1" hidden="1" customWidth="1"/>
    <col min="5" max="5" width="17.5" style="3" hidden="1" customWidth="1"/>
    <col min="6" max="6" width="23.5" style="3" hidden="1" customWidth="1"/>
    <col min="7" max="7" width="18.5" style="3" hidden="1" customWidth="1"/>
    <col min="8" max="8" width="26.75" style="3" hidden="1" customWidth="1"/>
    <col min="9" max="9" width="25.625" style="3" hidden="1" customWidth="1"/>
    <col min="10" max="10" width="26.75" style="3" hidden="1" customWidth="1"/>
    <col min="11" max="11" width="15.25" style="1" customWidth="1"/>
    <col min="12" max="12" width="24.75" style="1" customWidth="1"/>
    <col min="13" max="17" width="31.375" style="1" customWidth="1"/>
    <col min="18" max="18" width="38.5" style="1" hidden="1" customWidth="1"/>
    <col min="19" max="19" width="28.875" style="1" customWidth="1"/>
    <col min="20" max="16384" width="9" style="1"/>
  </cols>
  <sheetData>
    <row r="1" spans="1:19" ht="57" x14ac:dyDescent="1.1499999999999999">
      <c r="A1" s="662" t="s">
        <v>16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</row>
    <row r="2" spans="1:19" s="4" customFormat="1" ht="57" x14ac:dyDescent="1.1499999999999999">
      <c r="A2" s="22" t="s">
        <v>143</v>
      </c>
      <c r="B2" s="22" t="s">
        <v>144</v>
      </c>
      <c r="C2" s="22" t="s">
        <v>131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</row>
    <row r="3" spans="1:19" ht="57" x14ac:dyDescent="1.1499999999999999">
      <c r="A3" s="130" t="s">
        <v>15</v>
      </c>
      <c r="B3" s="22" t="s">
        <v>144</v>
      </c>
      <c r="C3" s="14" t="s">
        <v>142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6" t="s">
        <v>0</v>
      </c>
      <c r="R3" s="16" t="s">
        <v>0</v>
      </c>
      <c r="S3" s="17"/>
    </row>
    <row r="4" spans="1:19" ht="57" x14ac:dyDescent="1.1499999999999999">
      <c r="A4" s="14" t="s">
        <v>14</v>
      </c>
      <c r="B4" s="14" t="s">
        <v>144</v>
      </c>
      <c r="C4" s="14"/>
      <c r="D4" s="18"/>
      <c r="E4" s="19"/>
      <c r="F4" s="19"/>
      <c r="G4" s="19"/>
      <c r="H4" s="19"/>
      <c r="I4" s="19"/>
      <c r="J4" s="19"/>
      <c r="K4" s="18"/>
      <c r="L4" s="20"/>
      <c r="M4" s="18"/>
      <c r="N4" s="18"/>
      <c r="O4" s="18"/>
      <c r="P4" s="18"/>
      <c r="Q4" s="16" t="s">
        <v>12</v>
      </c>
      <c r="R4" s="16" t="s">
        <v>12</v>
      </c>
      <c r="S4" s="21"/>
    </row>
    <row r="5" spans="1:19" ht="22.9" customHeight="1" thickBot="1" x14ac:dyDescent="0.4">
      <c r="A5" s="22"/>
      <c r="B5" s="22"/>
      <c r="C5" s="22"/>
      <c r="D5" s="23"/>
      <c r="E5" s="24"/>
      <c r="F5" s="24"/>
      <c r="G5" s="24"/>
      <c r="H5" s="24"/>
      <c r="I5" s="24"/>
      <c r="J5" s="24"/>
      <c r="K5" s="23"/>
      <c r="L5" s="25"/>
      <c r="M5" s="23"/>
      <c r="N5" s="23"/>
      <c r="O5" s="23"/>
      <c r="P5" s="23"/>
      <c r="Q5" s="23"/>
      <c r="R5" s="26"/>
      <c r="S5" s="23"/>
    </row>
    <row r="6" spans="1:19" s="2" customFormat="1" ht="58.9" customHeight="1" thickTop="1" x14ac:dyDescent="0.55000000000000004">
      <c r="A6" s="663" t="s">
        <v>1</v>
      </c>
      <c r="B6" s="663" t="s">
        <v>2</v>
      </c>
      <c r="C6" s="663"/>
      <c r="D6" s="665" t="s">
        <v>7</v>
      </c>
      <c r="E6" s="665" t="s">
        <v>17</v>
      </c>
      <c r="F6" s="665"/>
      <c r="G6" s="665"/>
      <c r="H6" s="665"/>
      <c r="I6" s="665"/>
      <c r="J6" s="665"/>
      <c r="K6" s="665" t="s">
        <v>7</v>
      </c>
      <c r="L6" s="665" t="s">
        <v>3</v>
      </c>
      <c r="M6" s="665"/>
      <c r="N6" s="665"/>
      <c r="O6" s="665"/>
      <c r="P6" s="665"/>
      <c r="Q6" s="665"/>
      <c r="R6" s="667" t="s">
        <v>4</v>
      </c>
      <c r="S6" s="663" t="s">
        <v>5</v>
      </c>
    </row>
    <row r="7" spans="1:19" s="2" customFormat="1" ht="58.9" customHeight="1" x14ac:dyDescent="0.55000000000000004">
      <c r="A7" s="664"/>
      <c r="B7" s="664"/>
      <c r="C7" s="664"/>
      <c r="D7" s="666"/>
      <c r="E7" s="669" t="s">
        <v>8</v>
      </c>
      <c r="F7" s="669" t="s">
        <v>9</v>
      </c>
      <c r="G7" s="669"/>
      <c r="H7" s="669" t="s">
        <v>19</v>
      </c>
      <c r="I7" s="669"/>
      <c r="J7" s="91" t="s">
        <v>18</v>
      </c>
      <c r="K7" s="666"/>
      <c r="L7" s="670" t="s">
        <v>8</v>
      </c>
      <c r="M7" s="666" t="s">
        <v>9</v>
      </c>
      <c r="N7" s="666"/>
      <c r="O7" s="671" t="s">
        <v>140</v>
      </c>
      <c r="P7" s="672"/>
      <c r="Q7" s="123" t="s">
        <v>18</v>
      </c>
      <c r="R7" s="668"/>
      <c r="S7" s="664"/>
    </row>
    <row r="8" spans="1:19" s="2" customFormat="1" ht="58.9" customHeight="1" x14ac:dyDescent="0.55000000000000004">
      <c r="A8" s="664"/>
      <c r="B8" s="664"/>
      <c r="C8" s="664"/>
      <c r="D8" s="666"/>
      <c r="E8" s="669"/>
      <c r="F8" s="125" t="s">
        <v>10</v>
      </c>
      <c r="G8" s="125" t="s">
        <v>11</v>
      </c>
      <c r="H8" s="125" t="s">
        <v>20</v>
      </c>
      <c r="I8" s="125" t="s">
        <v>21</v>
      </c>
      <c r="J8" s="91" t="s">
        <v>6</v>
      </c>
      <c r="K8" s="666"/>
      <c r="L8" s="670"/>
      <c r="M8" s="124" t="s">
        <v>10</v>
      </c>
      <c r="N8" s="124" t="s">
        <v>11</v>
      </c>
      <c r="O8" s="124" t="s">
        <v>20</v>
      </c>
      <c r="P8" s="124" t="s">
        <v>21</v>
      </c>
      <c r="Q8" s="123" t="s">
        <v>6</v>
      </c>
      <c r="R8" s="668"/>
      <c r="S8" s="664"/>
    </row>
    <row r="9" spans="1:19" s="2" customFormat="1" ht="58.9" customHeight="1" x14ac:dyDescent="0.55000000000000004">
      <c r="A9" s="207">
        <v>1</v>
      </c>
      <c r="B9" s="210" t="s">
        <v>199</v>
      </c>
      <c r="C9" s="208"/>
      <c r="D9" s="124"/>
      <c r="E9" s="125"/>
      <c r="F9" s="125"/>
      <c r="G9" s="125"/>
      <c r="H9" s="125"/>
      <c r="I9" s="125"/>
      <c r="J9" s="91"/>
      <c r="K9" s="124"/>
      <c r="L9" s="132"/>
      <c r="M9" s="124"/>
      <c r="N9" s="124"/>
      <c r="O9" s="124"/>
      <c r="P9" s="124"/>
      <c r="Q9" s="123"/>
      <c r="R9" s="209"/>
      <c r="S9" s="123"/>
    </row>
    <row r="10" spans="1:19" ht="57" customHeight="1" x14ac:dyDescent="1.1499999999999999">
      <c r="A10" s="67" t="s">
        <v>105</v>
      </c>
      <c r="B10" s="27" t="s">
        <v>23</v>
      </c>
      <c r="C10" s="47" t="s">
        <v>146</v>
      </c>
      <c r="D10" s="29"/>
      <c r="E10" s="48"/>
      <c r="F10" s="49"/>
      <c r="G10" s="32"/>
      <c r="H10" s="32"/>
      <c r="I10" s="32"/>
      <c r="J10" s="33"/>
      <c r="K10" s="50" t="s">
        <v>56</v>
      </c>
      <c r="L10" s="29">
        <v>2</v>
      </c>
      <c r="M10" s="32">
        <v>1500</v>
      </c>
      <c r="N10" s="32"/>
      <c r="O10" s="32">
        <f>+L10*M10</f>
        <v>3000</v>
      </c>
      <c r="P10" s="32">
        <f>N10*L10</f>
        <v>0</v>
      </c>
      <c r="Q10" s="33">
        <f>O10+P10</f>
        <v>3000</v>
      </c>
      <c r="R10" s="92">
        <f t="shared" ref="R10:R21" si="0">Q10-J10</f>
        <v>3000</v>
      </c>
      <c r="S10" s="35"/>
    </row>
    <row r="11" spans="1:19" ht="57" customHeight="1" x14ac:dyDescent="1.1499999999999999">
      <c r="A11" s="67" t="s">
        <v>106</v>
      </c>
      <c r="B11" s="27" t="s">
        <v>23</v>
      </c>
      <c r="C11" s="47" t="s">
        <v>147</v>
      </c>
      <c r="D11" s="29" t="s">
        <v>56</v>
      </c>
      <c r="E11" s="48"/>
      <c r="F11" s="49"/>
      <c r="G11" s="32"/>
      <c r="H11" s="32"/>
      <c r="I11" s="32"/>
      <c r="J11" s="33"/>
      <c r="K11" s="50" t="s">
        <v>56</v>
      </c>
      <c r="L11" s="29">
        <v>8</v>
      </c>
      <c r="M11" s="32">
        <v>2300</v>
      </c>
      <c r="N11" s="32"/>
      <c r="O11" s="32">
        <f t="shared" ref="O11:O20" si="1">+L11*M11</f>
        <v>18400</v>
      </c>
      <c r="P11" s="32">
        <f t="shared" ref="P11:P20" si="2">N11*L11</f>
        <v>0</v>
      </c>
      <c r="Q11" s="33">
        <f t="shared" ref="Q11:Q20" si="3">O11+P11</f>
        <v>18400</v>
      </c>
      <c r="R11" s="92">
        <f t="shared" si="0"/>
        <v>18400</v>
      </c>
      <c r="S11" s="35"/>
    </row>
    <row r="12" spans="1:19" ht="57" customHeight="1" x14ac:dyDescent="1.1499999999999999">
      <c r="A12" s="67" t="s">
        <v>107</v>
      </c>
      <c r="B12" s="27" t="s">
        <v>23</v>
      </c>
      <c r="C12" s="47" t="s">
        <v>148</v>
      </c>
      <c r="D12" s="29" t="s">
        <v>56</v>
      </c>
      <c r="E12" s="48"/>
      <c r="F12" s="49"/>
      <c r="G12" s="32"/>
      <c r="H12" s="32"/>
      <c r="I12" s="32"/>
      <c r="J12" s="33"/>
      <c r="K12" s="50" t="s">
        <v>56</v>
      </c>
      <c r="L12" s="29">
        <v>2</v>
      </c>
      <c r="M12" s="32">
        <v>1400</v>
      </c>
      <c r="N12" s="32"/>
      <c r="O12" s="32">
        <f t="shared" si="1"/>
        <v>2800</v>
      </c>
      <c r="P12" s="32">
        <f t="shared" si="2"/>
        <v>0</v>
      </c>
      <c r="Q12" s="33">
        <f t="shared" si="3"/>
        <v>2800</v>
      </c>
      <c r="R12" s="92">
        <f t="shared" si="0"/>
        <v>2800</v>
      </c>
      <c r="S12" s="35"/>
    </row>
    <row r="13" spans="1:19" ht="57" customHeight="1" x14ac:dyDescent="1.1499999999999999">
      <c r="A13" s="67" t="s">
        <v>108</v>
      </c>
      <c r="B13" s="27" t="s">
        <v>23</v>
      </c>
      <c r="C13" s="47" t="s">
        <v>149</v>
      </c>
      <c r="D13" s="29" t="s">
        <v>56</v>
      </c>
      <c r="E13" s="48"/>
      <c r="F13" s="49"/>
      <c r="G13" s="32"/>
      <c r="H13" s="32"/>
      <c r="I13" s="32"/>
      <c r="J13" s="33"/>
      <c r="K13" s="50" t="s">
        <v>56</v>
      </c>
      <c r="L13" s="29">
        <v>30</v>
      </c>
      <c r="M13" s="32">
        <v>2300</v>
      </c>
      <c r="N13" s="32"/>
      <c r="O13" s="32">
        <f t="shared" si="1"/>
        <v>69000</v>
      </c>
      <c r="P13" s="32">
        <f t="shared" si="2"/>
        <v>0</v>
      </c>
      <c r="Q13" s="33">
        <f t="shared" si="3"/>
        <v>69000</v>
      </c>
      <c r="R13" s="92">
        <f t="shared" si="0"/>
        <v>69000</v>
      </c>
      <c r="S13" s="35"/>
    </row>
    <row r="14" spans="1:19" ht="57" customHeight="1" x14ac:dyDescent="1.1499999999999999">
      <c r="A14" s="67" t="s">
        <v>109</v>
      </c>
      <c r="B14" s="27" t="s">
        <v>23</v>
      </c>
      <c r="C14" s="47" t="s">
        <v>150</v>
      </c>
      <c r="D14" s="29" t="s">
        <v>56</v>
      </c>
      <c r="E14" s="48"/>
      <c r="F14" s="49"/>
      <c r="G14" s="32"/>
      <c r="H14" s="32"/>
      <c r="I14" s="32"/>
      <c r="J14" s="33"/>
      <c r="K14" s="50" t="s">
        <v>56</v>
      </c>
      <c r="L14" s="29">
        <v>256</v>
      </c>
      <c r="M14" s="32">
        <v>2300</v>
      </c>
      <c r="N14" s="32"/>
      <c r="O14" s="32">
        <f t="shared" si="1"/>
        <v>588800</v>
      </c>
      <c r="P14" s="32">
        <f t="shared" si="2"/>
        <v>0</v>
      </c>
      <c r="Q14" s="33">
        <f t="shared" si="3"/>
        <v>588800</v>
      </c>
      <c r="R14" s="92">
        <f t="shared" si="0"/>
        <v>588800</v>
      </c>
      <c r="S14" s="35"/>
    </row>
    <row r="15" spans="1:19" ht="57" customHeight="1" x14ac:dyDescent="1.1499999999999999">
      <c r="A15" s="67" t="s">
        <v>110</v>
      </c>
      <c r="B15" s="27" t="s">
        <v>23</v>
      </c>
      <c r="C15" s="47" t="s">
        <v>151</v>
      </c>
      <c r="D15" s="29" t="s">
        <v>56</v>
      </c>
      <c r="E15" s="48"/>
      <c r="F15" s="49"/>
      <c r="G15" s="32"/>
      <c r="H15" s="32"/>
      <c r="I15" s="32"/>
      <c r="J15" s="33"/>
      <c r="K15" s="50" t="s">
        <v>56</v>
      </c>
      <c r="L15" s="29">
        <v>2</v>
      </c>
      <c r="M15" s="32">
        <v>1400</v>
      </c>
      <c r="N15" s="32"/>
      <c r="O15" s="32">
        <f t="shared" si="1"/>
        <v>2800</v>
      </c>
      <c r="P15" s="32">
        <f t="shared" si="2"/>
        <v>0</v>
      </c>
      <c r="Q15" s="33">
        <f t="shared" si="3"/>
        <v>2800</v>
      </c>
      <c r="R15" s="92">
        <f t="shared" si="0"/>
        <v>2800</v>
      </c>
      <c r="S15" s="35"/>
    </row>
    <row r="16" spans="1:19" ht="57" customHeight="1" x14ac:dyDescent="1.1499999999999999">
      <c r="A16" s="67" t="s">
        <v>111</v>
      </c>
      <c r="B16" s="27" t="s">
        <v>23</v>
      </c>
      <c r="C16" s="47" t="s">
        <v>152</v>
      </c>
      <c r="D16" s="29" t="s">
        <v>56</v>
      </c>
      <c r="E16" s="48"/>
      <c r="F16" s="49"/>
      <c r="G16" s="32"/>
      <c r="H16" s="32"/>
      <c r="I16" s="32"/>
      <c r="J16" s="33"/>
      <c r="K16" s="50" t="s">
        <v>56</v>
      </c>
      <c r="L16" s="29">
        <v>5</v>
      </c>
      <c r="M16" s="32">
        <v>3000</v>
      </c>
      <c r="N16" s="32"/>
      <c r="O16" s="32">
        <f t="shared" si="1"/>
        <v>15000</v>
      </c>
      <c r="P16" s="32">
        <f t="shared" si="2"/>
        <v>0</v>
      </c>
      <c r="Q16" s="33">
        <f t="shared" si="3"/>
        <v>15000</v>
      </c>
      <c r="R16" s="92">
        <f t="shared" si="0"/>
        <v>15000</v>
      </c>
      <c r="S16" s="35"/>
    </row>
    <row r="17" spans="1:19" ht="57" customHeight="1" x14ac:dyDescent="1.1499999999999999">
      <c r="A17" s="67" t="s">
        <v>112</v>
      </c>
      <c r="B17" s="27" t="s">
        <v>23</v>
      </c>
      <c r="C17" s="47" t="s">
        <v>153</v>
      </c>
      <c r="D17" s="29" t="s">
        <v>56</v>
      </c>
      <c r="E17" s="48"/>
      <c r="F17" s="49"/>
      <c r="G17" s="32"/>
      <c r="H17" s="32"/>
      <c r="I17" s="32"/>
      <c r="J17" s="33"/>
      <c r="K17" s="50" t="s">
        <v>56</v>
      </c>
      <c r="L17" s="29">
        <v>20</v>
      </c>
      <c r="M17" s="32">
        <v>2800</v>
      </c>
      <c r="N17" s="32"/>
      <c r="O17" s="32">
        <f t="shared" si="1"/>
        <v>56000</v>
      </c>
      <c r="P17" s="32">
        <f t="shared" si="2"/>
        <v>0</v>
      </c>
      <c r="Q17" s="33">
        <f t="shared" si="3"/>
        <v>56000</v>
      </c>
      <c r="R17" s="92">
        <f t="shared" si="0"/>
        <v>56000</v>
      </c>
      <c r="S17" s="35"/>
    </row>
    <row r="18" spans="1:19" ht="57" customHeight="1" x14ac:dyDescent="1.1499999999999999">
      <c r="A18" s="67" t="s">
        <v>113</v>
      </c>
      <c r="B18" s="27" t="s">
        <v>23</v>
      </c>
      <c r="C18" s="47" t="s">
        <v>154</v>
      </c>
      <c r="D18" s="29" t="s">
        <v>56</v>
      </c>
      <c r="E18" s="48"/>
      <c r="F18" s="49"/>
      <c r="G18" s="32"/>
      <c r="H18" s="32"/>
      <c r="I18" s="32"/>
      <c r="J18" s="33"/>
      <c r="K18" s="50" t="s">
        <v>56</v>
      </c>
      <c r="L18" s="29">
        <v>10</v>
      </c>
      <c r="M18" s="32">
        <v>2800</v>
      </c>
      <c r="N18" s="32"/>
      <c r="O18" s="32">
        <f t="shared" si="1"/>
        <v>28000</v>
      </c>
      <c r="P18" s="32">
        <f t="shared" si="2"/>
        <v>0</v>
      </c>
      <c r="Q18" s="33">
        <f t="shared" si="3"/>
        <v>28000</v>
      </c>
      <c r="R18" s="92">
        <f t="shared" si="0"/>
        <v>28000</v>
      </c>
      <c r="S18" s="35"/>
    </row>
    <row r="19" spans="1:19" ht="57" customHeight="1" x14ac:dyDescent="1.1499999999999999">
      <c r="A19" s="67" t="s">
        <v>114</v>
      </c>
      <c r="B19" s="27" t="s">
        <v>23</v>
      </c>
      <c r="C19" s="47" t="s">
        <v>155</v>
      </c>
      <c r="D19" s="29" t="s">
        <v>56</v>
      </c>
      <c r="E19" s="48"/>
      <c r="F19" s="49"/>
      <c r="G19" s="32"/>
      <c r="H19" s="32"/>
      <c r="I19" s="32"/>
      <c r="J19" s="33"/>
      <c r="K19" s="50" t="s">
        <v>56</v>
      </c>
      <c r="L19" s="29">
        <v>10</v>
      </c>
      <c r="M19" s="32">
        <v>3400</v>
      </c>
      <c r="N19" s="32"/>
      <c r="O19" s="32">
        <f t="shared" si="1"/>
        <v>34000</v>
      </c>
      <c r="P19" s="32">
        <f t="shared" si="2"/>
        <v>0</v>
      </c>
      <c r="Q19" s="33">
        <f t="shared" si="3"/>
        <v>34000</v>
      </c>
      <c r="R19" s="92">
        <f t="shared" si="0"/>
        <v>34000</v>
      </c>
      <c r="S19" s="35"/>
    </row>
    <row r="20" spans="1:19" ht="57" customHeight="1" x14ac:dyDescent="1.1499999999999999">
      <c r="A20" s="67" t="s">
        <v>130</v>
      </c>
      <c r="B20" s="27" t="s">
        <v>23</v>
      </c>
      <c r="C20" s="47" t="s">
        <v>156</v>
      </c>
      <c r="D20" s="29" t="s">
        <v>56</v>
      </c>
      <c r="E20" s="48"/>
      <c r="F20" s="49"/>
      <c r="G20" s="32"/>
      <c r="H20" s="32"/>
      <c r="I20" s="32"/>
      <c r="J20" s="33"/>
      <c r="K20" s="50" t="s">
        <v>55</v>
      </c>
      <c r="L20" s="29">
        <v>2</v>
      </c>
      <c r="M20" s="32">
        <v>2300</v>
      </c>
      <c r="N20" s="32"/>
      <c r="O20" s="32">
        <f t="shared" si="1"/>
        <v>4600</v>
      </c>
      <c r="P20" s="32">
        <f t="shared" si="2"/>
        <v>0</v>
      </c>
      <c r="Q20" s="33">
        <f t="shared" si="3"/>
        <v>4600</v>
      </c>
      <c r="R20" s="92">
        <f t="shared" si="0"/>
        <v>4600</v>
      </c>
      <c r="S20" s="35"/>
    </row>
    <row r="21" spans="1:19" ht="57" customHeight="1" x14ac:dyDescent="1.1499999999999999">
      <c r="A21" s="52"/>
      <c r="B21" s="27"/>
      <c r="C21" s="673"/>
      <c r="D21" s="673"/>
      <c r="E21" s="673"/>
      <c r="F21" s="673"/>
      <c r="G21" s="673"/>
      <c r="H21" s="673"/>
      <c r="I21" s="673"/>
      <c r="J21" s="674"/>
      <c r="K21" s="151"/>
      <c r="L21" s="151"/>
      <c r="M21" s="30"/>
      <c r="N21" s="31"/>
      <c r="O21" s="31"/>
      <c r="P21" s="31"/>
      <c r="Q21" s="33"/>
      <c r="R21" s="92">
        <f t="shared" si="0"/>
        <v>0</v>
      </c>
      <c r="S21" s="35"/>
    </row>
    <row r="22" spans="1:19" s="134" customFormat="1" ht="57" customHeight="1" thickBot="1" x14ac:dyDescent="1.2">
      <c r="A22" s="142"/>
      <c r="B22" s="150" t="s">
        <v>141</v>
      </c>
      <c r="C22" s="147"/>
      <c r="D22" s="148"/>
      <c r="E22" s="148"/>
      <c r="F22" s="148"/>
      <c r="G22" s="148"/>
      <c r="H22" s="148"/>
      <c r="I22" s="148"/>
      <c r="J22" s="149"/>
      <c r="K22" s="152"/>
      <c r="L22" s="152"/>
      <c r="M22" s="152"/>
      <c r="N22" s="143"/>
      <c r="O22" s="143"/>
      <c r="P22" s="143"/>
      <c r="Q22" s="146">
        <f>SUM(Q10:Q21)</f>
        <v>822400</v>
      </c>
      <c r="R22" s="144">
        <f>+SUM(R10:R20)</f>
        <v>822400</v>
      </c>
      <c r="S22" s="145"/>
    </row>
    <row r="23" spans="1:19" ht="51.6" customHeight="1" thickTop="1" x14ac:dyDescent="1.1499999999999999">
      <c r="A23" s="139"/>
      <c r="B23" s="140"/>
      <c r="C23" s="683"/>
      <c r="D23" s="683"/>
      <c r="E23" s="683"/>
      <c r="F23" s="683"/>
      <c r="G23" s="683"/>
      <c r="H23" s="683"/>
      <c r="I23" s="683"/>
      <c r="J23" s="684"/>
      <c r="K23" s="685" t="s">
        <v>69</v>
      </c>
      <c r="L23" s="686"/>
      <c r="M23" s="687"/>
      <c r="N23" s="113"/>
      <c r="O23" s="113"/>
      <c r="P23" s="113"/>
      <c r="Q23" s="127"/>
      <c r="R23" s="141">
        <f>+SUM(R11:R20)</f>
        <v>819400</v>
      </c>
      <c r="S23" s="128"/>
    </row>
    <row r="24" spans="1:19" ht="51.6" customHeight="1" x14ac:dyDescent="1.1499999999999999">
      <c r="A24" s="52"/>
      <c r="B24" s="27"/>
      <c r="C24" s="673"/>
      <c r="D24" s="673"/>
      <c r="E24" s="673"/>
      <c r="F24" s="673"/>
      <c r="G24" s="673"/>
      <c r="H24" s="673"/>
      <c r="I24" s="673"/>
      <c r="J24" s="674"/>
      <c r="K24" s="675" t="s">
        <v>71</v>
      </c>
      <c r="L24" s="676"/>
      <c r="M24" s="677"/>
      <c r="N24" s="31"/>
      <c r="O24" s="31"/>
      <c r="P24" s="31"/>
      <c r="Q24" s="33"/>
      <c r="R24" s="92">
        <f>+R23*0.07</f>
        <v>57358.000000000007</v>
      </c>
      <c r="S24" s="35"/>
    </row>
    <row r="25" spans="1:19" ht="51.6" customHeight="1" thickBot="1" x14ac:dyDescent="1.2">
      <c r="A25" s="70"/>
      <c r="B25" s="71"/>
      <c r="C25" s="678"/>
      <c r="D25" s="678"/>
      <c r="E25" s="678"/>
      <c r="F25" s="678"/>
      <c r="G25" s="678"/>
      <c r="H25" s="678"/>
      <c r="I25" s="678"/>
      <c r="J25" s="679"/>
      <c r="K25" s="680" t="s">
        <v>72</v>
      </c>
      <c r="L25" s="681"/>
      <c r="M25" s="682"/>
      <c r="N25" s="72"/>
      <c r="O25" s="72"/>
      <c r="P25" s="72"/>
      <c r="Q25" s="73"/>
      <c r="R25" s="93">
        <f>+SUM(R23:R24)</f>
        <v>876758</v>
      </c>
      <c r="S25" s="74"/>
    </row>
    <row r="26" spans="1:19" ht="27" thickTop="1" x14ac:dyDescent="0.55000000000000004">
      <c r="A26" s="2"/>
      <c r="B26" s="11"/>
      <c r="C26" s="11"/>
      <c r="D26" s="11"/>
      <c r="E26" s="12"/>
      <c r="F26" s="12"/>
      <c r="G26" s="12"/>
      <c r="H26" s="12"/>
      <c r="I26" s="12"/>
      <c r="J26" s="12"/>
      <c r="K26" s="11"/>
      <c r="L26" s="11"/>
      <c r="M26" s="11"/>
      <c r="N26" s="11"/>
      <c r="O26" s="11"/>
      <c r="P26" s="11"/>
      <c r="Q26" s="12"/>
      <c r="R26" s="2"/>
    </row>
    <row r="27" spans="1:19" ht="26.25" x14ac:dyDescent="0.55000000000000004">
      <c r="A27" s="2"/>
      <c r="B27" s="11"/>
      <c r="C27" s="11"/>
      <c r="D27" s="11"/>
      <c r="E27" s="12"/>
      <c r="F27" s="12"/>
      <c r="G27" s="12"/>
      <c r="H27" s="12"/>
      <c r="I27" s="12"/>
      <c r="J27" s="12"/>
      <c r="K27" s="11"/>
      <c r="L27" s="11"/>
      <c r="M27" s="11"/>
      <c r="N27" s="11"/>
      <c r="O27" s="11"/>
      <c r="P27" s="11"/>
      <c r="Q27" s="11"/>
      <c r="R27" s="2"/>
    </row>
    <row r="28" spans="1:19" ht="26.25" x14ac:dyDescent="0.55000000000000004">
      <c r="A28" s="2"/>
      <c r="B28" s="11"/>
      <c r="C28" s="11"/>
      <c r="D28" s="11"/>
      <c r="E28" s="12"/>
      <c r="F28" s="12"/>
      <c r="G28" s="12"/>
      <c r="H28" s="12"/>
      <c r="I28" s="12"/>
      <c r="J28" s="12"/>
      <c r="K28" s="11"/>
      <c r="L28" s="11"/>
      <c r="M28" s="11"/>
      <c r="N28" s="11"/>
      <c r="O28" s="11"/>
      <c r="P28" s="11"/>
      <c r="Q28" s="11"/>
      <c r="R28" s="2"/>
    </row>
    <row r="29" spans="1:19" ht="26.25" x14ac:dyDescent="0.55000000000000004">
      <c r="A29" s="2"/>
      <c r="B29" s="11"/>
      <c r="C29" s="11"/>
      <c r="D29" s="11"/>
      <c r="E29" s="12"/>
      <c r="F29" s="12"/>
      <c r="G29" s="12"/>
      <c r="H29" s="12"/>
      <c r="I29" s="12"/>
      <c r="J29" s="12"/>
      <c r="K29" s="11"/>
      <c r="L29" s="11"/>
      <c r="M29" s="11"/>
      <c r="N29" s="11"/>
      <c r="O29" s="11"/>
      <c r="P29" s="11"/>
      <c r="Q29" s="11"/>
      <c r="R29" s="2"/>
    </row>
    <row r="30" spans="1:19" ht="26.25" x14ac:dyDescent="0.55000000000000004">
      <c r="A30" s="2"/>
      <c r="B30" s="11"/>
      <c r="C30" s="11"/>
      <c r="D30" s="11"/>
      <c r="E30" s="12"/>
      <c r="F30" s="12"/>
      <c r="G30" s="12"/>
      <c r="H30" s="12"/>
      <c r="I30" s="12"/>
      <c r="J30" s="12"/>
      <c r="K30" s="11"/>
      <c r="L30" s="11"/>
      <c r="M30" s="11"/>
      <c r="N30" s="11"/>
      <c r="O30" s="11"/>
      <c r="P30" s="11"/>
      <c r="Q30" s="11"/>
      <c r="R30" s="2"/>
    </row>
    <row r="31" spans="1:19" ht="26.25" x14ac:dyDescent="0.55000000000000004">
      <c r="A31" s="2"/>
      <c r="B31" s="11"/>
      <c r="C31" s="11"/>
      <c r="D31" s="11"/>
      <c r="E31" s="12"/>
      <c r="F31" s="12"/>
      <c r="G31" s="12"/>
      <c r="H31" s="12"/>
      <c r="I31" s="12"/>
      <c r="J31" s="12"/>
      <c r="K31" s="11"/>
      <c r="L31" s="11"/>
      <c r="M31" s="11"/>
      <c r="N31" s="11"/>
      <c r="O31" s="11"/>
      <c r="P31" s="11"/>
      <c r="Q31" s="11"/>
      <c r="R31" s="2"/>
    </row>
    <row r="32" spans="1:19" ht="26.25" x14ac:dyDescent="0.55000000000000004">
      <c r="A32" s="2"/>
      <c r="B32" s="11"/>
      <c r="C32" s="11"/>
      <c r="D32" s="11"/>
      <c r="E32" s="12"/>
      <c r="F32" s="12"/>
      <c r="G32" s="12"/>
      <c r="H32" s="12"/>
      <c r="I32" s="12"/>
      <c r="J32" s="12"/>
      <c r="K32" s="11"/>
      <c r="L32" s="11"/>
      <c r="M32" s="11"/>
      <c r="N32" s="11"/>
      <c r="O32" s="11"/>
      <c r="P32" s="11"/>
      <c r="Q32" s="11"/>
      <c r="R32" s="2"/>
    </row>
    <row r="33" spans="1:18" ht="26.25" x14ac:dyDescent="0.55000000000000004">
      <c r="A33" s="2"/>
      <c r="B33" s="11"/>
      <c r="C33" s="11"/>
      <c r="D33" s="11"/>
      <c r="E33" s="12"/>
      <c r="F33" s="12"/>
      <c r="G33" s="12"/>
      <c r="H33" s="12"/>
      <c r="I33" s="12"/>
      <c r="J33" s="12"/>
      <c r="K33" s="11"/>
      <c r="L33" s="11"/>
      <c r="M33" s="11"/>
      <c r="N33" s="11"/>
      <c r="O33" s="11"/>
      <c r="P33" s="11"/>
      <c r="Q33" s="11"/>
      <c r="R33" s="2"/>
    </row>
    <row r="34" spans="1:18" ht="26.25" x14ac:dyDescent="0.55000000000000004">
      <c r="A34" s="2"/>
      <c r="B34" s="11"/>
      <c r="C34" s="11"/>
      <c r="D34" s="11"/>
      <c r="E34" s="12"/>
      <c r="F34" s="12"/>
      <c r="G34" s="12"/>
      <c r="H34" s="12"/>
      <c r="I34" s="12"/>
      <c r="J34" s="12"/>
      <c r="K34" s="11"/>
      <c r="L34" s="11"/>
      <c r="M34" s="11"/>
      <c r="N34" s="11"/>
      <c r="O34" s="11"/>
      <c r="P34" s="11"/>
      <c r="Q34" s="11"/>
      <c r="R34" s="2"/>
    </row>
    <row r="35" spans="1:18" ht="26.25" x14ac:dyDescent="0.55000000000000004">
      <c r="A35" s="2"/>
      <c r="B35" s="11"/>
      <c r="C35" s="11"/>
      <c r="D35" s="11"/>
      <c r="E35" s="12"/>
      <c r="F35" s="12"/>
      <c r="G35" s="12"/>
      <c r="H35" s="12"/>
      <c r="I35" s="12"/>
      <c r="J35" s="12"/>
      <c r="K35" s="11"/>
      <c r="L35" s="11"/>
      <c r="M35" s="11"/>
      <c r="N35" s="11"/>
      <c r="O35" s="11"/>
      <c r="P35" s="11"/>
      <c r="Q35" s="11"/>
      <c r="R35" s="2"/>
    </row>
    <row r="36" spans="1:18" ht="26.25" x14ac:dyDescent="0.55000000000000004">
      <c r="A36" s="2"/>
      <c r="B36" s="11"/>
      <c r="C36" s="11"/>
      <c r="D36" s="11"/>
      <c r="E36" s="12"/>
      <c r="F36" s="12"/>
      <c r="G36" s="12"/>
      <c r="H36" s="12"/>
      <c r="I36" s="12"/>
      <c r="J36" s="12"/>
      <c r="K36" s="11"/>
      <c r="L36" s="11"/>
      <c r="M36" s="11"/>
      <c r="N36" s="11"/>
      <c r="O36" s="11"/>
      <c r="P36" s="11"/>
      <c r="Q36" s="11"/>
      <c r="R36" s="2"/>
    </row>
    <row r="37" spans="1:18" ht="26.25" x14ac:dyDescent="0.55000000000000004">
      <c r="A37" s="2"/>
      <c r="B37" s="11"/>
      <c r="C37" s="11"/>
      <c r="D37" s="11"/>
      <c r="E37" s="12"/>
      <c r="F37" s="12"/>
      <c r="G37" s="12"/>
      <c r="H37" s="12"/>
      <c r="I37" s="12"/>
      <c r="J37" s="12"/>
      <c r="K37" s="11"/>
      <c r="L37" s="11"/>
      <c r="M37" s="11"/>
      <c r="N37" s="11"/>
      <c r="O37" s="11"/>
      <c r="P37" s="11"/>
      <c r="Q37" s="11"/>
      <c r="R37" s="2"/>
    </row>
    <row r="38" spans="1:18" ht="26.25" x14ac:dyDescent="0.55000000000000004">
      <c r="A38" s="2"/>
      <c r="B38" s="11"/>
      <c r="C38" s="11"/>
      <c r="D38" s="11"/>
      <c r="E38" s="12"/>
      <c r="F38" s="12"/>
      <c r="G38" s="12"/>
      <c r="H38" s="12"/>
      <c r="I38" s="12"/>
      <c r="J38" s="12"/>
      <c r="K38" s="11"/>
      <c r="L38" s="11"/>
      <c r="M38" s="11"/>
      <c r="N38" s="11"/>
      <c r="O38" s="11"/>
      <c r="P38" s="11"/>
      <c r="Q38" s="11"/>
      <c r="R38" s="2"/>
    </row>
    <row r="39" spans="1:18" ht="26.25" x14ac:dyDescent="0.55000000000000004">
      <c r="A39" s="2"/>
      <c r="B39" s="11"/>
      <c r="C39" s="11"/>
      <c r="D39" s="11"/>
      <c r="E39" s="12"/>
      <c r="F39" s="12"/>
      <c r="G39" s="12"/>
      <c r="H39" s="12"/>
      <c r="I39" s="12"/>
      <c r="J39" s="12"/>
      <c r="K39" s="11"/>
      <c r="L39" s="11"/>
      <c r="M39" s="11"/>
      <c r="N39" s="11"/>
      <c r="O39" s="11"/>
      <c r="P39" s="11"/>
      <c r="Q39" s="11"/>
      <c r="R39" s="2"/>
    </row>
    <row r="40" spans="1:18" ht="26.25" x14ac:dyDescent="0.55000000000000004">
      <c r="A40" s="2"/>
      <c r="B40" s="11"/>
      <c r="C40" s="11"/>
      <c r="D40" s="11"/>
      <c r="E40" s="12"/>
      <c r="F40" s="12"/>
      <c r="G40" s="12"/>
      <c r="H40" s="12"/>
      <c r="I40" s="12"/>
      <c r="J40" s="12"/>
      <c r="K40" s="11"/>
      <c r="L40" s="11"/>
      <c r="M40" s="11"/>
      <c r="N40" s="11"/>
      <c r="O40" s="11"/>
      <c r="P40" s="11"/>
      <c r="Q40" s="11"/>
      <c r="R40" s="2"/>
    </row>
    <row r="41" spans="1:18" ht="26.25" x14ac:dyDescent="0.55000000000000004">
      <c r="A41" s="2"/>
      <c r="B41" s="11"/>
      <c r="C41" s="11"/>
      <c r="D41" s="11"/>
      <c r="E41" s="12"/>
      <c r="F41" s="12"/>
      <c r="G41" s="12"/>
      <c r="H41" s="12"/>
      <c r="I41" s="12"/>
      <c r="J41" s="12"/>
      <c r="K41" s="11"/>
      <c r="L41" s="11"/>
      <c r="M41" s="11"/>
      <c r="N41" s="11"/>
      <c r="O41" s="11"/>
      <c r="P41" s="11"/>
      <c r="Q41" s="11"/>
      <c r="R41" s="2"/>
    </row>
    <row r="42" spans="1:18" ht="26.25" x14ac:dyDescent="0.55000000000000004">
      <c r="A42" s="2"/>
      <c r="B42" s="11"/>
      <c r="C42" s="11"/>
      <c r="D42" s="11"/>
      <c r="E42" s="12"/>
      <c r="F42" s="12"/>
      <c r="G42" s="12"/>
      <c r="H42" s="12"/>
      <c r="I42" s="12"/>
      <c r="J42" s="12"/>
      <c r="K42" s="11"/>
      <c r="L42" s="11"/>
      <c r="M42" s="11"/>
      <c r="N42" s="11"/>
      <c r="O42" s="11"/>
      <c r="P42" s="11"/>
      <c r="Q42" s="11"/>
      <c r="R42" s="2"/>
    </row>
    <row r="43" spans="1:18" ht="26.25" x14ac:dyDescent="0.55000000000000004">
      <c r="A43" s="2"/>
      <c r="B43" s="11"/>
      <c r="C43" s="11"/>
      <c r="D43" s="11"/>
      <c r="E43" s="12"/>
      <c r="F43" s="12"/>
      <c r="G43" s="12"/>
      <c r="H43" s="12"/>
      <c r="I43" s="12"/>
      <c r="J43" s="12"/>
      <c r="K43" s="11"/>
      <c r="L43" s="11"/>
      <c r="M43" s="11"/>
      <c r="N43" s="11"/>
      <c r="O43" s="11"/>
      <c r="P43" s="11"/>
      <c r="Q43" s="11"/>
      <c r="R43" s="2"/>
    </row>
    <row r="44" spans="1:18" ht="26.25" x14ac:dyDescent="0.55000000000000004">
      <c r="A44" s="2"/>
      <c r="B44" s="11"/>
      <c r="C44" s="11"/>
      <c r="D44" s="11"/>
      <c r="E44" s="12"/>
      <c r="F44" s="12"/>
      <c r="G44" s="12"/>
      <c r="H44" s="12"/>
      <c r="I44" s="12"/>
      <c r="J44" s="12"/>
      <c r="K44" s="11"/>
      <c r="L44" s="11"/>
      <c r="M44" s="11"/>
      <c r="N44" s="11"/>
      <c r="O44" s="11"/>
      <c r="P44" s="11"/>
      <c r="Q44" s="11"/>
      <c r="R44" s="2"/>
    </row>
    <row r="45" spans="1:18" ht="26.25" x14ac:dyDescent="0.55000000000000004">
      <c r="A45" s="2"/>
      <c r="B45" s="11"/>
      <c r="C45" s="11"/>
      <c r="D45" s="11"/>
      <c r="E45" s="12"/>
      <c r="F45" s="12"/>
      <c r="G45" s="12"/>
      <c r="H45" s="12"/>
      <c r="I45" s="12"/>
      <c r="J45" s="12"/>
      <c r="K45" s="11"/>
      <c r="L45" s="11"/>
      <c r="M45" s="11"/>
      <c r="N45" s="11"/>
      <c r="O45" s="11"/>
      <c r="P45" s="11"/>
      <c r="Q45" s="11"/>
      <c r="R45" s="2"/>
    </row>
    <row r="46" spans="1:18" ht="26.25" x14ac:dyDescent="0.55000000000000004">
      <c r="A46" s="2"/>
      <c r="B46" s="11"/>
      <c r="C46" s="11"/>
      <c r="D46" s="11"/>
      <c r="E46" s="12"/>
      <c r="F46" s="12"/>
      <c r="G46" s="12"/>
      <c r="H46" s="12"/>
      <c r="I46" s="12"/>
      <c r="J46" s="12"/>
      <c r="K46" s="11"/>
      <c r="L46" s="11"/>
      <c r="M46" s="11"/>
      <c r="N46" s="11"/>
      <c r="O46" s="11"/>
      <c r="P46" s="11"/>
      <c r="Q46" s="11"/>
      <c r="R46" s="2"/>
    </row>
    <row r="47" spans="1:18" ht="26.25" x14ac:dyDescent="0.55000000000000004">
      <c r="A47" s="2"/>
      <c r="B47" s="11"/>
      <c r="C47" s="11"/>
      <c r="D47" s="11"/>
      <c r="E47" s="12"/>
      <c r="F47" s="12"/>
      <c r="G47" s="12"/>
      <c r="H47" s="12"/>
      <c r="I47" s="12"/>
      <c r="J47" s="12"/>
      <c r="K47" s="11"/>
      <c r="L47" s="11"/>
      <c r="M47" s="11"/>
      <c r="N47" s="11"/>
      <c r="O47" s="11"/>
      <c r="P47" s="11"/>
      <c r="Q47" s="11"/>
      <c r="R47" s="2"/>
    </row>
    <row r="48" spans="1:18" ht="26.25" x14ac:dyDescent="0.55000000000000004">
      <c r="A48" s="2"/>
      <c r="B48" s="11"/>
      <c r="C48" s="11"/>
      <c r="D48" s="11"/>
      <c r="E48" s="12"/>
      <c r="F48" s="12"/>
      <c r="G48" s="12"/>
      <c r="H48" s="12"/>
      <c r="I48" s="12"/>
      <c r="J48" s="12"/>
      <c r="K48" s="11"/>
      <c r="L48" s="11"/>
      <c r="M48" s="11"/>
      <c r="N48" s="11"/>
      <c r="O48" s="11"/>
      <c r="P48" s="11"/>
      <c r="Q48" s="11"/>
      <c r="R48" s="2"/>
    </row>
    <row r="49" spans="1:18" ht="26.25" x14ac:dyDescent="0.55000000000000004">
      <c r="A49" s="2"/>
      <c r="B49" s="11"/>
      <c r="C49" s="11"/>
      <c r="D49" s="11"/>
      <c r="E49" s="12"/>
      <c r="F49" s="12"/>
      <c r="G49" s="12"/>
      <c r="H49" s="12"/>
      <c r="I49" s="12"/>
      <c r="J49" s="12"/>
      <c r="K49" s="11"/>
      <c r="L49" s="11"/>
      <c r="M49" s="11"/>
      <c r="N49" s="11"/>
      <c r="O49" s="11"/>
      <c r="P49" s="11"/>
      <c r="Q49" s="11"/>
      <c r="R49" s="2"/>
    </row>
    <row r="50" spans="1:18" ht="26.25" x14ac:dyDescent="0.55000000000000004">
      <c r="A50" s="2"/>
      <c r="B50" s="11"/>
      <c r="C50" s="11"/>
      <c r="D50" s="11"/>
      <c r="E50" s="12"/>
      <c r="F50" s="12"/>
      <c r="G50" s="12"/>
      <c r="H50" s="12"/>
      <c r="I50" s="12"/>
      <c r="J50" s="12"/>
      <c r="K50" s="11"/>
      <c r="L50" s="11"/>
      <c r="M50" s="11"/>
      <c r="N50" s="11"/>
      <c r="O50" s="11"/>
      <c r="P50" s="11"/>
      <c r="Q50" s="11"/>
      <c r="R50" s="2"/>
    </row>
    <row r="51" spans="1:18" ht="26.25" x14ac:dyDescent="0.55000000000000004">
      <c r="A51" s="2"/>
      <c r="B51" s="11"/>
      <c r="C51" s="11"/>
      <c r="D51" s="11"/>
      <c r="E51" s="12"/>
      <c r="F51" s="12"/>
      <c r="G51" s="12"/>
      <c r="H51" s="12"/>
      <c r="I51" s="12"/>
      <c r="J51" s="12"/>
      <c r="K51" s="11"/>
      <c r="L51" s="11"/>
      <c r="M51" s="11"/>
      <c r="N51" s="11"/>
      <c r="O51" s="11"/>
      <c r="P51" s="11"/>
      <c r="Q51" s="11"/>
      <c r="R51" s="2"/>
    </row>
    <row r="52" spans="1:18" ht="26.25" x14ac:dyDescent="0.55000000000000004">
      <c r="A52" s="2"/>
      <c r="B52" s="11"/>
      <c r="C52" s="11"/>
      <c r="D52" s="11"/>
      <c r="E52" s="12"/>
      <c r="F52" s="12"/>
      <c r="G52" s="12"/>
      <c r="H52" s="12"/>
      <c r="I52" s="12"/>
      <c r="J52" s="12"/>
      <c r="K52" s="11"/>
      <c r="L52" s="11"/>
      <c r="M52" s="11"/>
      <c r="N52" s="11"/>
      <c r="O52" s="11"/>
      <c r="P52" s="11"/>
      <c r="Q52" s="11"/>
      <c r="R52" s="2"/>
    </row>
    <row r="53" spans="1:18" ht="26.25" x14ac:dyDescent="0.55000000000000004">
      <c r="A53" s="2"/>
      <c r="B53" s="11"/>
      <c r="C53" s="11"/>
      <c r="D53" s="11"/>
      <c r="E53" s="12"/>
      <c r="F53" s="12"/>
      <c r="G53" s="12"/>
      <c r="H53" s="12"/>
      <c r="I53" s="12"/>
      <c r="J53" s="12"/>
      <c r="K53" s="11"/>
      <c r="L53" s="11"/>
      <c r="M53" s="11"/>
      <c r="N53" s="11"/>
      <c r="O53" s="11"/>
      <c r="P53" s="11"/>
      <c r="Q53" s="11"/>
      <c r="R53" s="2"/>
    </row>
    <row r="54" spans="1:18" ht="26.25" x14ac:dyDescent="0.55000000000000004">
      <c r="A54" s="2"/>
      <c r="B54" s="11"/>
      <c r="C54" s="11"/>
      <c r="D54" s="11"/>
      <c r="E54" s="12"/>
      <c r="F54" s="12"/>
      <c r="G54" s="12"/>
      <c r="H54" s="12"/>
      <c r="I54" s="12"/>
      <c r="J54" s="12"/>
      <c r="K54" s="11"/>
      <c r="L54" s="11"/>
      <c r="M54" s="11"/>
      <c r="N54" s="11"/>
      <c r="O54" s="11"/>
      <c r="P54" s="11"/>
      <c r="Q54" s="11"/>
      <c r="R54" s="2"/>
    </row>
    <row r="55" spans="1:18" ht="26.25" x14ac:dyDescent="0.55000000000000004">
      <c r="A55" s="2"/>
      <c r="B55" s="11"/>
      <c r="C55" s="11"/>
      <c r="D55" s="11"/>
      <c r="E55" s="12"/>
      <c r="F55" s="12"/>
      <c r="G55" s="12"/>
      <c r="H55" s="12"/>
      <c r="I55" s="12"/>
      <c r="J55" s="12"/>
      <c r="K55" s="11"/>
      <c r="L55" s="11"/>
      <c r="M55" s="11"/>
      <c r="N55" s="11"/>
      <c r="O55" s="11"/>
      <c r="P55" s="11"/>
      <c r="Q55" s="11"/>
      <c r="R55" s="2"/>
    </row>
    <row r="56" spans="1:18" ht="26.25" x14ac:dyDescent="0.55000000000000004">
      <c r="A56" s="2"/>
      <c r="B56" s="11"/>
      <c r="C56" s="11"/>
      <c r="D56" s="11"/>
      <c r="E56" s="12"/>
      <c r="F56" s="12"/>
      <c r="G56" s="12"/>
      <c r="H56" s="12"/>
      <c r="I56" s="12"/>
      <c r="J56" s="12"/>
      <c r="K56" s="11"/>
      <c r="L56" s="11"/>
      <c r="M56" s="11"/>
      <c r="N56" s="11"/>
      <c r="O56" s="11"/>
      <c r="P56" s="11"/>
      <c r="Q56" s="11"/>
      <c r="R56" s="2"/>
    </row>
    <row r="57" spans="1:18" ht="26.25" x14ac:dyDescent="0.55000000000000004">
      <c r="A57" s="2"/>
      <c r="B57" s="11"/>
      <c r="C57" s="11"/>
      <c r="D57" s="11"/>
      <c r="E57" s="12"/>
      <c r="F57" s="12"/>
      <c r="G57" s="12"/>
      <c r="H57" s="12"/>
      <c r="I57" s="12"/>
      <c r="J57" s="12"/>
      <c r="K57" s="11"/>
      <c r="L57" s="11"/>
      <c r="M57" s="11"/>
      <c r="N57" s="11"/>
      <c r="O57" s="11"/>
      <c r="P57" s="11"/>
      <c r="Q57" s="11"/>
      <c r="R57" s="2"/>
    </row>
    <row r="58" spans="1:18" ht="26.25" x14ac:dyDescent="0.55000000000000004">
      <c r="A58" s="2"/>
      <c r="B58" s="11"/>
      <c r="C58" s="11"/>
      <c r="D58" s="11"/>
      <c r="E58" s="12"/>
      <c r="F58" s="12"/>
      <c r="G58" s="12"/>
      <c r="H58" s="12"/>
      <c r="I58" s="12"/>
      <c r="J58" s="12"/>
      <c r="K58" s="11"/>
      <c r="L58" s="11"/>
      <c r="M58" s="11"/>
      <c r="N58" s="11"/>
      <c r="O58" s="11"/>
      <c r="P58" s="11"/>
      <c r="Q58" s="11"/>
      <c r="R58" s="2"/>
    </row>
    <row r="59" spans="1:18" ht="26.25" x14ac:dyDescent="0.55000000000000004">
      <c r="A59" s="2"/>
      <c r="B59" s="11"/>
      <c r="C59" s="11"/>
      <c r="D59" s="11"/>
      <c r="E59" s="12"/>
      <c r="F59" s="12"/>
      <c r="G59" s="12"/>
      <c r="H59" s="12"/>
      <c r="I59" s="12"/>
      <c r="J59" s="12"/>
      <c r="K59" s="11"/>
      <c r="L59" s="11"/>
      <c r="M59" s="11"/>
      <c r="N59" s="11"/>
      <c r="O59" s="11"/>
      <c r="P59" s="11"/>
      <c r="Q59" s="11"/>
      <c r="R59" s="2"/>
    </row>
    <row r="60" spans="1:18" ht="26.25" x14ac:dyDescent="0.55000000000000004">
      <c r="A60" s="2"/>
      <c r="B60" s="11"/>
      <c r="C60" s="11"/>
      <c r="D60" s="11"/>
      <c r="E60" s="12"/>
      <c r="F60" s="12"/>
      <c r="G60" s="12"/>
      <c r="H60" s="12"/>
      <c r="I60" s="12"/>
      <c r="J60" s="12"/>
      <c r="K60" s="11"/>
      <c r="L60" s="11"/>
      <c r="M60" s="11"/>
      <c r="N60" s="11"/>
      <c r="O60" s="11"/>
      <c r="P60" s="11"/>
      <c r="Q60" s="11"/>
      <c r="R60" s="2"/>
    </row>
    <row r="61" spans="1:18" ht="26.25" x14ac:dyDescent="0.55000000000000004">
      <c r="A61" s="2"/>
      <c r="B61" s="11"/>
      <c r="C61" s="11"/>
      <c r="D61" s="11"/>
      <c r="E61" s="12"/>
      <c r="F61" s="12"/>
      <c r="G61" s="12"/>
      <c r="H61" s="12"/>
      <c r="I61" s="12"/>
      <c r="J61" s="12"/>
      <c r="K61" s="11"/>
      <c r="L61" s="11"/>
      <c r="M61" s="11"/>
      <c r="N61" s="11"/>
      <c r="O61" s="11"/>
      <c r="P61" s="11"/>
      <c r="Q61" s="11"/>
      <c r="R61" s="2"/>
    </row>
    <row r="62" spans="1:18" ht="26.25" x14ac:dyDescent="0.55000000000000004">
      <c r="A62" s="2"/>
      <c r="B62" s="11"/>
      <c r="C62" s="11"/>
      <c r="D62" s="11"/>
      <c r="E62" s="12"/>
      <c r="F62" s="12"/>
      <c r="G62" s="12"/>
      <c r="H62" s="12"/>
      <c r="I62" s="12"/>
      <c r="J62" s="12"/>
      <c r="K62" s="11"/>
      <c r="L62" s="11"/>
      <c r="M62" s="11"/>
      <c r="N62" s="11"/>
      <c r="O62" s="11"/>
      <c r="P62" s="11"/>
      <c r="Q62" s="11"/>
      <c r="R62" s="2"/>
    </row>
    <row r="63" spans="1:18" ht="26.25" x14ac:dyDescent="0.55000000000000004">
      <c r="A63" s="2"/>
      <c r="B63" s="11"/>
      <c r="C63" s="11"/>
      <c r="D63" s="11"/>
      <c r="E63" s="12"/>
      <c r="F63" s="12"/>
      <c r="G63" s="12"/>
      <c r="H63" s="12"/>
      <c r="I63" s="12"/>
      <c r="J63" s="12"/>
      <c r="K63" s="11"/>
      <c r="L63" s="11"/>
      <c r="M63" s="11"/>
      <c r="N63" s="11"/>
      <c r="O63" s="11"/>
      <c r="P63" s="11"/>
      <c r="Q63" s="11"/>
      <c r="R63" s="2"/>
    </row>
    <row r="64" spans="1:18" ht="26.25" x14ac:dyDescent="0.55000000000000004">
      <c r="A64" s="2"/>
      <c r="B64" s="2"/>
      <c r="C64" s="2"/>
      <c r="D64" s="2"/>
      <c r="E64" s="8"/>
      <c r="F64" s="8"/>
      <c r="G64" s="8"/>
      <c r="H64" s="8"/>
      <c r="I64" s="8"/>
      <c r="J64" s="8"/>
      <c r="K64" s="2"/>
      <c r="L64" s="2"/>
      <c r="M64" s="2"/>
      <c r="N64" s="2"/>
      <c r="O64" s="2"/>
      <c r="P64" s="2"/>
      <c r="Q64" s="2"/>
      <c r="R64" s="2"/>
    </row>
    <row r="65" spans="1:18" ht="26.25" x14ac:dyDescent="0.55000000000000004">
      <c r="A65" s="2"/>
      <c r="B65" s="2"/>
      <c r="C65" s="2"/>
      <c r="D65" s="2"/>
      <c r="E65" s="8"/>
      <c r="F65" s="8"/>
      <c r="G65" s="8"/>
      <c r="H65" s="8"/>
      <c r="I65" s="8"/>
      <c r="J65" s="8"/>
      <c r="K65" s="2"/>
      <c r="L65" s="2"/>
      <c r="M65" s="2"/>
      <c r="N65" s="2"/>
      <c r="O65" s="2"/>
      <c r="P65" s="2"/>
      <c r="Q65" s="2"/>
      <c r="R65" s="2"/>
    </row>
    <row r="66" spans="1:18" ht="26.25" x14ac:dyDescent="0.55000000000000004">
      <c r="A66" s="2"/>
      <c r="B66" s="2"/>
      <c r="C66" s="2"/>
      <c r="D66" s="2"/>
      <c r="E66" s="8"/>
      <c r="F66" s="8"/>
      <c r="G66" s="8"/>
      <c r="H66" s="8"/>
      <c r="I66" s="8"/>
      <c r="J66" s="8"/>
      <c r="K66" s="2"/>
      <c r="L66" s="2"/>
      <c r="M66" s="2"/>
      <c r="N66" s="2"/>
      <c r="O66" s="2"/>
      <c r="P66" s="2"/>
      <c r="Q66" s="2"/>
      <c r="R66" s="2"/>
    </row>
    <row r="67" spans="1:18" ht="26.25" x14ac:dyDescent="0.55000000000000004">
      <c r="A67" s="2"/>
      <c r="B67" s="2"/>
      <c r="C67" s="2"/>
      <c r="D67" s="2"/>
      <c r="E67" s="8"/>
      <c r="F67" s="8"/>
      <c r="G67" s="8"/>
      <c r="H67" s="8"/>
      <c r="I67" s="8"/>
      <c r="J67" s="8"/>
      <c r="K67" s="2"/>
      <c r="L67" s="2"/>
      <c r="M67" s="2"/>
      <c r="N67" s="2"/>
      <c r="O67" s="2"/>
      <c r="P67" s="2"/>
      <c r="Q67" s="2"/>
      <c r="R67" s="2"/>
    </row>
    <row r="68" spans="1:18" ht="26.25" x14ac:dyDescent="0.55000000000000004">
      <c r="A68" s="2"/>
      <c r="B68" s="2"/>
      <c r="C68" s="2"/>
      <c r="D68" s="2"/>
      <c r="E68" s="8"/>
      <c r="F68" s="8"/>
      <c r="G68" s="8"/>
      <c r="H68" s="8"/>
      <c r="I68" s="8"/>
      <c r="J68" s="8"/>
      <c r="K68" s="2"/>
      <c r="L68" s="2"/>
      <c r="M68" s="2"/>
      <c r="N68" s="2"/>
      <c r="O68" s="2"/>
      <c r="P68" s="2"/>
      <c r="Q68" s="2"/>
      <c r="R68" s="2"/>
    </row>
    <row r="69" spans="1:18" ht="26.25" x14ac:dyDescent="0.55000000000000004">
      <c r="A69" s="2"/>
      <c r="B69" s="2"/>
      <c r="C69" s="2"/>
      <c r="D69" s="2"/>
      <c r="E69" s="8"/>
      <c r="F69" s="8"/>
      <c r="G69" s="8"/>
      <c r="H69" s="8"/>
      <c r="I69" s="8"/>
      <c r="J69" s="8"/>
      <c r="K69" s="2"/>
      <c r="L69" s="2"/>
      <c r="M69" s="2"/>
      <c r="N69" s="2"/>
      <c r="O69" s="2"/>
      <c r="P69" s="2"/>
      <c r="Q69" s="2"/>
      <c r="R69" s="2"/>
    </row>
    <row r="70" spans="1:18" ht="26.25" x14ac:dyDescent="0.55000000000000004">
      <c r="A70" s="2"/>
      <c r="B70" s="2"/>
      <c r="C70" s="2"/>
      <c r="D70" s="2"/>
      <c r="E70" s="8"/>
      <c r="F70" s="8"/>
      <c r="G70" s="8"/>
      <c r="H70" s="8"/>
      <c r="I70" s="8"/>
      <c r="J70" s="8"/>
      <c r="K70" s="2"/>
      <c r="L70" s="2"/>
      <c r="M70" s="2"/>
      <c r="N70" s="2"/>
      <c r="O70" s="2"/>
      <c r="P70" s="2"/>
      <c r="Q70" s="2"/>
      <c r="R70" s="2"/>
    </row>
    <row r="71" spans="1:18" ht="26.25" x14ac:dyDescent="0.55000000000000004">
      <c r="A71" s="2"/>
      <c r="B71" s="2"/>
      <c r="C71" s="2"/>
      <c r="D71" s="2"/>
      <c r="E71" s="8"/>
      <c r="F71" s="8"/>
      <c r="G71" s="8"/>
      <c r="H71" s="8"/>
      <c r="I71" s="8"/>
      <c r="J71" s="8"/>
      <c r="K71" s="2"/>
      <c r="L71" s="2"/>
      <c r="M71" s="2"/>
      <c r="N71" s="2"/>
      <c r="O71" s="2"/>
      <c r="P71" s="2"/>
      <c r="Q71" s="2"/>
      <c r="R71" s="2"/>
    </row>
    <row r="72" spans="1:18" ht="26.25" x14ac:dyDescent="0.55000000000000004">
      <c r="A72" s="2"/>
      <c r="B72" s="2"/>
      <c r="C72" s="2"/>
      <c r="D72" s="2"/>
      <c r="E72" s="8"/>
      <c r="F72" s="8"/>
      <c r="G72" s="8"/>
      <c r="H72" s="8"/>
      <c r="I72" s="8"/>
      <c r="J72" s="8"/>
      <c r="K72" s="2"/>
      <c r="L72" s="2"/>
      <c r="M72" s="2"/>
      <c r="N72" s="2"/>
      <c r="O72" s="2"/>
      <c r="P72" s="2"/>
      <c r="Q72" s="2"/>
      <c r="R72" s="2"/>
    </row>
    <row r="73" spans="1:18" ht="26.25" x14ac:dyDescent="0.55000000000000004">
      <c r="A73" s="2"/>
      <c r="B73" s="2"/>
      <c r="C73" s="2"/>
      <c r="L73" s="2"/>
      <c r="M73" s="2"/>
      <c r="N73" s="2"/>
      <c r="O73" s="2"/>
      <c r="P73" s="2"/>
      <c r="Q73" s="2"/>
      <c r="R73" s="2"/>
    </row>
    <row r="74" spans="1:18" ht="26.25" x14ac:dyDescent="0.55000000000000004">
      <c r="A74" s="2"/>
      <c r="B74" s="2"/>
      <c r="C74" s="2"/>
      <c r="L74" s="2"/>
      <c r="M74" s="2"/>
      <c r="N74" s="2"/>
      <c r="O74" s="2"/>
      <c r="P74" s="2"/>
      <c r="Q74" s="2"/>
      <c r="R74" s="2"/>
    </row>
    <row r="75" spans="1:18" ht="26.25" x14ac:dyDescent="0.55000000000000004">
      <c r="A75" s="2"/>
      <c r="B75" s="2"/>
      <c r="C75" s="2"/>
      <c r="L75" s="2"/>
      <c r="M75" s="2"/>
      <c r="N75" s="2"/>
      <c r="O75" s="2"/>
      <c r="P75" s="2"/>
      <c r="Q75" s="2"/>
      <c r="R75" s="2"/>
    </row>
    <row r="76" spans="1:18" ht="26.25" x14ac:dyDescent="0.55000000000000004">
      <c r="A76" s="2"/>
      <c r="B76" s="2"/>
      <c r="C76" s="2"/>
      <c r="L76" s="2"/>
      <c r="M76" s="2"/>
      <c r="N76" s="2"/>
      <c r="O76" s="2"/>
      <c r="P76" s="2"/>
      <c r="Q76" s="2"/>
      <c r="R76" s="2"/>
    </row>
    <row r="77" spans="1:18" ht="26.25" x14ac:dyDescent="0.55000000000000004">
      <c r="A77" s="2"/>
      <c r="B77" s="2"/>
      <c r="C77" s="2"/>
      <c r="L77" s="2"/>
      <c r="M77" s="2"/>
      <c r="N77" s="2"/>
      <c r="O77" s="2"/>
      <c r="P77" s="2"/>
      <c r="Q77" s="2"/>
      <c r="R77" s="2"/>
    </row>
    <row r="78" spans="1:18" ht="26.25" x14ac:dyDescent="0.55000000000000004">
      <c r="A78" s="2"/>
      <c r="B78" s="2"/>
      <c r="C78" s="2"/>
      <c r="L78" s="2"/>
      <c r="M78" s="2"/>
      <c r="N78" s="2"/>
      <c r="O78" s="2"/>
      <c r="P78" s="2"/>
      <c r="Q78" s="2"/>
      <c r="R78" s="2"/>
    </row>
    <row r="79" spans="1:18" ht="26.25" x14ac:dyDescent="0.55000000000000004">
      <c r="A79" s="2"/>
      <c r="B79" s="2"/>
      <c r="C79" s="2"/>
      <c r="L79" s="2"/>
      <c r="M79" s="2"/>
      <c r="N79" s="2"/>
      <c r="O79" s="2"/>
      <c r="P79" s="2"/>
      <c r="Q79" s="2"/>
      <c r="R79" s="2"/>
    </row>
    <row r="80" spans="1:18" ht="26.25" x14ac:dyDescent="0.55000000000000004">
      <c r="A80" s="2"/>
      <c r="B80" s="2"/>
      <c r="C80" s="2"/>
      <c r="L80" s="2"/>
      <c r="M80" s="2"/>
      <c r="N80" s="2"/>
      <c r="O80" s="2"/>
      <c r="P80" s="2"/>
      <c r="Q80" s="2"/>
      <c r="R80" s="2"/>
    </row>
    <row r="81" spans="1:18" ht="26.25" x14ac:dyDescent="0.55000000000000004">
      <c r="A81" s="2"/>
      <c r="B81" s="2"/>
      <c r="C81" s="2"/>
      <c r="L81" s="2"/>
      <c r="M81" s="2"/>
      <c r="N81" s="2"/>
      <c r="O81" s="2"/>
      <c r="P81" s="2"/>
      <c r="Q81" s="2"/>
      <c r="R81" s="2"/>
    </row>
    <row r="82" spans="1:18" ht="26.25" x14ac:dyDescent="0.55000000000000004">
      <c r="A82" s="2"/>
      <c r="B82" s="2"/>
      <c r="C82" s="2"/>
      <c r="L82" s="2"/>
      <c r="M82" s="2"/>
      <c r="N82" s="2"/>
      <c r="O82" s="2"/>
      <c r="P82" s="2"/>
      <c r="Q82" s="2"/>
      <c r="R82" s="2"/>
    </row>
    <row r="83" spans="1:18" ht="26.25" x14ac:dyDescent="0.55000000000000004">
      <c r="A83" s="2"/>
      <c r="B83" s="2"/>
      <c r="C83" s="2"/>
      <c r="L83" s="2"/>
      <c r="M83" s="2"/>
      <c r="N83" s="2"/>
      <c r="O83" s="2"/>
      <c r="P83" s="2"/>
      <c r="Q83" s="2"/>
      <c r="R83" s="2"/>
    </row>
    <row r="84" spans="1:18" ht="26.25" x14ac:dyDescent="0.55000000000000004">
      <c r="A84" s="2"/>
      <c r="B84" s="2"/>
      <c r="C84" s="2"/>
      <c r="L84" s="2"/>
      <c r="M84" s="2"/>
      <c r="N84" s="2"/>
      <c r="O84" s="2"/>
      <c r="P84" s="2"/>
      <c r="Q84" s="2"/>
      <c r="R84" s="2"/>
    </row>
    <row r="85" spans="1:18" ht="26.25" x14ac:dyDescent="0.55000000000000004">
      <c r="A85" s="2"/>
      <c r="B85" s="2"/>
      <c r="C85" s="2"/>
      <c r="L85" s="2"/>
      <c r="M85" s="2"/>
      <c r="N85" s="2"/>
      <c r="O85" s="2"/>
      <c r="P85" s="2"/>
      <c r="Q85" s="2"/>
      <c r="R85" s="2"/>
    </row>
    <row r="86" spans="1:18" ht="26.25" x14ac:dyDescent="0.55000000000000004">
      <c r="A86" s="2"/>
      <c r="B86" s="2"/>
      <c r="C86" s="2"/>
      <c r="L86" s="2"/>
      <c r="M86" s="2"/>
      <c r="N86" s="2"/>
      <c r="O86" s="2"/>
      <c r="P86" s="2"/>
      <c r="Q86" s="2"/>
      <c r="R86" s="2"/>
    </row>
    <row r="87" spans="1:18" ht="26.25" x14ac:dyDescent="0.55000000000000004">
      <c r="A87" s="2"/>
      <c r="B87" s="2"/>
      <c r="C87" s="2"/>
      <c r="L87" s="2"/>
      <c r="M87" s="2"/>
      <c r="N87" s="2"/>
      <c r="O87" s="2"/>
      <c r="P87" s="2"/>
      <c r="Q87" s="2"/>
      <c r="R87" s="2"/>
    </row>
    <row r="88" spans="1:18" ht="26.25" x14ac:dyDescent="0.55000000000000004">
      <c r="A88" s="2"/>
      <c r="B88" s="2"/>
      <c r="C88" s="2"/>
      <c r="L88" s="2"/>
      <c r="M88" s="2"/>
      <c r="N88" s="2"/>
      <c r="O88" s="2"/>
      <c r="P88" s="2"/>
      <c r="Q88" s="2"/>
      <c r="R88" s="2"/>
    </row>
    <row r="89" spans="1:18" ht="26.25" x14ac:dyDescent="0.55000000000000004">
      <c r="A89" s="2"/>
      <c r="B89" s="2"/>
      <c r="C89" s="2"/>
      <c r="L89" s="2"/>
      <c r="M89" s="2"/>
      <c r="N89" s="2"/>
      <c r="O89" s="2"/>
      <c r="P89" s="2"/>
      <c r="Q89" s="2"/>
      <c r="R89" s="2"/>
    </row>
    <row r="90" spans="1:18" ht="26.25" x14ac:dyDescent="0.55000000000000004">
      <c r="A90" s="2"/>
      <c r="B90" s="2"/>
      <c r="C90" s="2"/>
      <c r="L90" s="2"/>
      <c r="M90" s="2"/>
      <c r="N90" s="2"/>
      <c r="O90" s="2"/>
      <c r="P90" s="2"/>
      <c r="Q90" s="2"/>
      <c r="R90" s="2"/>
    </row>
    <row r="91" spans="1:18" ht="26.25" x14ac:dyDescent="0.55000000000000004">
      <c r="A91" s="2"/>
      <c r="B91" s="2"/>
      <c r="C91" s="2"/>
      <c r="L91" s="2"/>
      <c r="M91" s="2"/>
      <c r="N91" s="2"/>
      <c r="O91" s="2"/>
      <c r="P91" s="2"/>
      <c r="Q91" s="2"/>
      <c r="R91" s="2"/>
    </row>
    <row r="92" spans="1:18" ht="26.25" x14ac:dyDescent="0.55000000000000004">
      <c r="A92" s="2"/>
      <c r="B92" s="2"/>
      <c r="C92" s="2"/>
      <c r="L92" s="2"/>
      <c r="M92" s="2"/>
      <c r="N92" s="2"/>
      <c r="O92" s="2"/>
      <c r="P92" s="2"/>
      <c r="Q92" s="2"/>
      <c r="R92" s="2"/>
    </row>
    <row r="93" spans="1:18" ht="26.25" x14ac:dyDescent="0.55000000000000004">
      <c r="A93" s="2"/>
      <c r="B93" s="2"/>
      <c r="C93" s="2"/>
      <c r="L93" s="2"/>
      <c r="M93" s="2"/>
      <c r="N93" s="2"/>
      <c r="O93" s="2"/>
      <c r="P93" s="2"/>
      <c r="Q93" s="2"/>
      <c r="R93" s="2"/>
    </row>
    <row r="94" spans="1:18" ht="26.25" x14ac:dyDescent="0.55000000000000004">
      <c r="A94" s="2"/>
      <c r="B94" s="2"/>
      <c r="C94" s="2"/>
      <c r="L94" s="2"/>
      <c r="M94" s="2"/>
      <c r="N94" s="2"/>
      <c r="O94" s="2"/>
      <c r="P94" s="2"/>
      <c r="Q94" s="2"/>
      <c r="R94" s="2"/>
    </row>
    <row r="95" spans="1:18" ht="26.25" x14ac:dyDescent="0.55000000000000004">
      <c r="A95" s="2"/>
      <c r="B95" s="2"/>
      <c r="C95" s="2"/>
      <c r="L95" s="2"/>
      <c r="M95" s="2"/>
      <c r="N95" s="2"/>
      <c r="O95" s="2"/>
      <c r="P95" s="2"/>
      <c r="Q95" s="2"/>
      <c r="R95" s="2"/>
    </row>
    <row r="96" spans="1:18" ht="26.25" x14ac:dyDescent="0.55000000000000004">
      <c r="A96" s="2"/>
      <c r="B96" s="2"/>
      <c r="C96" s="2"/>
      <c r="L96" s="2"/>
      <c r="M96" s="2"/>
      <c r="N96" s="2"/>
      <c r="O96" s="2"/>
      <c r="P96" s="2"/>
      <c r="Q96" s="2"/>
      <c r="R96" s="2"/>
    </row>
    <row r="97" spans="1:18" ht="26.25" x14ac:dyDescent="0.55000000000000004">
      <c r="A97" s="2"/>
      <c r="B97" s="2"/>
      <c r="C97" s="2"/>
      <c r="L97" s="2"/>
      <c r="M97" s="2"/>
      <c r="N97" s="2"/>
      <c r="O97" s="2"/>
      <c r="P97" s="2"/>
      <c r="Q97" s="2"/>
      <c r="R97" s="2"/>
    </row>
    <row r="98" spans="1:18" ht="26.25" x14ac:dyDescent="0.55000000000000004">
      <c r="A98" s="2"/>
      <c r="B98" s="2"/>
      <c r="C98" s="2"/>
      <c r="L98" s="2"/>
      <c r="M98" s="2"/>
      <c r="N98" s="2"/>
      <c r="O98" s="2"/>
      <c r="P98" s="2"/>
      <c r="Q98" s="2"/>
      <c r="R98" s="2"/>
    </row>
    <row r="99" spans="1:18" ht="26.25" x14ac:dyDescent="0.55000000000000004">
      <c r="A99" s="2"/>
      <c r="B99" s="2"/>
      <c r="C99" s="2"/>
      <c r="L99" s="2"/>
      <c r="M99" s="2"/>
      <c r="N99" s="2"/>
      <c r="O99" s="2"/>
      <c r="P99" s="2"/>
      <c r="Q99" s="2"/>
      <c r="R99" s="2"/>
    </row>
    <row r="100" spans="1:18" ht="26.25" x14ac:dyDescent="0.55000000000000004">
      <c r="A100" s="2"/>
      <c r="B100" s="2"/>
      <c r="C100" s="2"/>
      <c r="L100" s="2"/>
      <c r="M100" s="2"/>
      <c r="N100" s="2"/>
      <c r="O100" s="2"/>
      <c r="P100" s="2"/>
      <c r="Q100" s="2"/>
      <c r="R100" s="2"/>
    </row>
    <row r="101" spans="1:18" ht="26.25" x14ac:dyDescent="0.55000000000000004">
      <c r="A101" s="2"/>
      <c r="B101" s="2"/>
      <c r="C101" s="2"/>
      <c r="L101" s="2"/>
      <c r="M101" s="2"/>
      <c r="N101" s="2"/>
      <c r="O101" s="2"/>
      <c r="P101" s="2"/>
      <c r="Q101" s="2"/>
      <c r="R101" s="2"/>
    </row>
    <row r="102" spans="1:18" ht="26.25" x14ac:dyDescent="0.55000000000000004">
      <c r="A102" s="2"/>
      <c r="B102" s="2"/>
      <c r="C102" s="2"/>
      <c r="L102" s="2"/>
      <c r="M102" s="2"/>
      <c r="N102" s="2"/>
      <c r="O102" s="2"/>
      <c r="P102" s="2"/>
      <c r="Q102" s="2"/>
      <c r="R102" s="2"/>
    </row>
    <row r="103" spans="1:18" ht="26.25" x14ac:dyDescent="0.55000000000000004">
      <c r="A103" s="2"/>
      <c r="B103" s="2"/>
      <c r="C103" s="2"/>
      <c r="L103" s="2"/>
      <c r="M103" s="2"/>
      <c r="N103" s="2"/>
      <c r="O103" s="2"/>
      <c r="P103" s="2"/>
      <c r="Q103" s="2"/>
      <c r="R103" s="2"/>
    </row>
    <row r="104" spans="1:18" ht="26.25" x14ac:dyDescent="0.55000000000000004">
      <c r="A104" s="2"/>
      <c r="B104" s="2"/>
      <c r="C104" s="2"/>
      <c r="L104" s="2"/>
      <c r="M104" s="2"/>
      <c r="N104" s="2"/>
      <c r="O104" s="2"/>
      <c r="P104" s="2"/>
      <c r="Q104" s="2"/>
      <c r="R104" s="2"/>
    </row>
    <row r="105" spans="1:18" ht="26.25" x14ac:dyDescent="0.55000000000000004">
      <c r="A105" s="2"/>
      <c r="B105" s="2"/>
      <c r="C105" s="2"/>
      <c r="L105" s="2"/>
      <c r="M105" s="2"/>
      <c r="N105" s="2"/>
      <c r="O105" s="2"/>
      <c r="P105" s="2"/>
      <c r="Q105" s="2"/>
      <c r="R105" s="2"/>
    </row>
    <row r="106" spans="1:18" ht="26.25" x14ac:dyDescent="0.55000000000000004">
      <c r="A106" s="2"/>
      <c r="B106" s="2"/>
      <c r="C106" s="2"/>
      <c r="L106" s="2"/>
      <c r="M106" s="2"/>
      <c r="N106" s="2"/>
      <c r="O106" s="2"/>
      <c r="P106" s="2"/>
      <c r="Q106" s="2"/>
      <c r="R106" s="2"/>
    </row>
    <row r="107" spans="1:18" ht="26.25" x14ac:dyDescent="0.55000000000000004">
      <c r="A107" s="2"/>
      <c r="B107" s="2"/>
      <c r="C107" s="2"/>
      <c r="L107" s="2"/>
      <c r="M107" s="2"/>
      <c r="N107" s="2"/>
      <c r="O107" s="2"/>
      <c r="P107" s="2"/>
      <c r="Q107" s="2"/>
      <c r="R107" s="2"/>
    </row>
    <row r="108" spans="1:18" ht="26.25" x14ac:dyDescent="0.55000000000000004">
      <c r="A108" s="2"/>
      <c r="B108" s="2"/>
      <c r="C108" s="2"/>
      <c r="L108" s="2"/>
      <c r="M108" s="2"/>
      <c r="N108" s="2"/>
      <c r="O108" s="2"/>
      <c r="P108" s="2"/>
      <c r="Q108" s="2"/>
      <c r="R108" s="2"/>
    </row>
    <row r="109" spans="1:18" ht="26.25" x14ac:dyDescent="0.55000000000000004">
      <c r="A109" s="2"/>
      <c r="B109" s="2"/>
      <c r="C109" s="2"/>
      <c r="L109" s="2"/>
      <c r="M109" s="2"/>
      <c r="N109" s="2"/>
      <c r="O109" s="2"/>
      <c r="P109" s="2"/>
      <c r="Q109" s="2"/>
      <c r="R109" s="2"/>
    </row>
    <row r="110" spans="1:18" ht="26.25" x14ac:dyDescent="0.55000000000000004">
      <c r="A110" s="2"/>
      <c r="B110" s="2"/>
      <c r="C110" s="2"/>
      <c r="L110" s="2"/>
      <c r="M110" s="2"/>
      <c r="N110" s="2"/>
      <c r="O110" s="2"/>
      <c r="P110" s="2"/>
      <c r="Q110" s="2"/>
      <c r="R110" s="2"/>
    </row>
    <row r="111" spans="1:18" ht="26.25" x14ac:dyDescent="0.55000000000000004">
      <c r="A111" s="2"/>
      <c r="B111" s="2"/>
      <c r="C111" s="2"/>
      <c r="L111" s="2"/>
      <c r="M111" s="2"/>
      <c r="N111" s="2"/>
      <c r="O111" s="2"/>
      <c r="P111" s="2"/>
      <c r="Q111" s="2"/>
      <c r="R111" s="2"/>
    </row>
    <row r="112" spans="1:18" ht="26.25" x14ac:dyDescent="0.55000000000000004">
      <c r="A112" s="2"/>
      <c r="B112" s="2"/>
      <c r="C112" s="2"/>
      <c r="L112" s="2"/>
      <c r="M112" s="2"/>
      <c r="N112" s="2"/>
      <c r="O112" s="2"/>
      <c r="P112" s="2"/>
      <c r="Q112" s="2"/>
      <c r="R112" s="2"/>
    </row>
    <row r="113" spans="1:18" ht="26.25" x14ac:dyDescent="0.55000000000000004">
      <c r="A113" s="2"/>
      <c r="B113" s="2"/>
      <c r="C113" s="2"/>
      <c r="L113" s="2"/>
      <c r="M113" s="2"/>
      <c r="N113" s="2"/>
      <c r="O113" s="2"/>
      <c r="P113" s="2"/>
      <c r="Q113" s="2"/>
      <c r="R113" s="2"/>
    </row>
    <row r="114" spans="1:18" ht="26.25" x14ac:dyDescent="0.55000000000000004">
      <c r="A114" s="2"/>
      <c r="B114" s="2"/>
      <c r="C114" s="2"/>
      <c r="L114" s="2"/>
      <c r="M114" s="2"/>
      <c r="N114" s="2"/>
      <c r="O114" s="2"/>
      <c r="P114" s="2"/>
      <c r="Q114" s="2"/>
      <c r="R114" s="2"/>
    </row>
    <row r="115" spans="1:18" ht="26.25" x14ac:dyDescent="0.55000000000000004">
      <c r="A115" s="2"/>
      <c r="B115" s="2"/>
      <c r="C115" s="2"/>
      <c r="L115" s="2"/>
      <c r="M115" s="2"/>
      <c r="N115" s="2"/>
      <c r="O115" s="2"/>
      <c r="P115" s="2"/>
      <c r="Q115" s="2"/>
      <c r="R115" s="2"/>
    </row>
    <row r="116" spans="1:18" ht="26.25" x14ac:dyDescent="0.55000000000000004">
      <c r="A116" s="2"/>
      <c r="B116" s="2"/>
      <c r="C116" s="2"/>
      <c r="L116" s="2"/>
      <c r="M116" s="2"/>
      <c r="N116" s="2"/>
      <c r="O116" s="2"/>
      <c r="P116" s="2"/>
      <c r="Q116" s="2"/>
      <c r="R116" s="2"/>
    </row>
    <row r="117" spans="1:18" ht="26.25" x14ac:dyDescent="0.55000000000000004">
      <c r="A117" s="2"/>
      <c r="B117" s="2"/>
      <c r="C117" s="2"/>
      <c r="L117" s="2"/>
      <c r="M117" s="2"/>
      <c r="N117" s="2"/>
      <c r="O117" s="2"/>
      <c r="P117" s="2"/>
      <c r="Q117" s="2"/>
      <c r="R117" s="2"/>
    </row>
    <row r="118" spans="1:18" ht="26.25" x14ac:dyDescent="0.55000000000000004">
      <c r="A118" s="2"/>
      <c r="B118" s="2"/>
      <c r="C118" s="2"/>
      <c r="L118" s="2"/>
      <c r="M118" s="2"/>
      <c r="N118" s="2"/>
      <c r="O118" s="2"/>
      <c r="P118" s="2"/>
      <c r="Q118" s="2"/>
      <c r="R118" s="2"/>
    </row>
    <row r="119" spans="1:18" ht="26.25" x14ac:dyDescent="0.55000000000000004">
      <c r="A119" s="2"/>
      <c r="B119" s="2"/>
      <c r="C119" s="2"/>
      <c r="L119" s="2"/>
      <c r="M119" s="2"/>
      <c r="N119" s="2"/>
      <c r="O119" s="2"/>
      <c r="P119" s="2"/>
      <c r="Q119" s="2"/>
      <c r="R119" s="2"/>
    </row>
    <row r="120" spans="1:18" ht="26.25" x14ac:dyDescent="0.55000000000000004">
      <c r="A120" s="2"/>
      <c r="B120" s="2"/>
      <c r="C120" s="2"/>
      <c r="L120" s="2"/>
      <c r="M120" s="2"/>
      <c r="N120" s="2"/>
      <c r="O120" s="2"/>
      <c r="P120" s="2"/>
      <c r="Q120" s="2"/>
      <c r="R120" s="2"/>
    </row>
    <row r="121" spans="1:18" ht="26.25" x14ac:dyDescent="0.55000000000000004">
      <c r="A121" s="2"/>
      <c r="B121" s="2"/>
      <c r="C121" s="2"/>
      <c r="L121" s="2"/>
      <c r="M121" s="2"/>
      <c r="N121" s="2"/>
      <c r="O121" s="2"/>
      <c r="P121" s="2"/>
      <c r="Q121" s="2"/>
      <c r="R121" s="2"/>
    </row>
    <row r="122" spans="1:18" ht="26.25" x14ac:dyDescent="0.55000000000000004">
      <c r="A122" s="2"/>
      <c r="B122" s="2"/>
      <c r="C122" s="2"/>
      <c r="L122" s="2"/>
      <c r="M122" s="2"/>
      <c r="N122" s="2"/>
      <c r="O122" s="2"/>
      <c r="P122" s="2"/>
      <c r="Q122" s="2"/>
      <c r="R122" s="2"/>
    </row>
    <row r="123" spans="1:18" ht="26.25" x14ac:dyDescent="0.55000000000000004">
      <c r="A123" s="2"/>
      <c r="B123" s="2"/>
      <c r="C123" s="2"/>
      <c r="L123" s="2"/>
      <c r="M123" s="2"/>
      <c r="N123" s="2"/>
      <c r="O123" s="2"/>
      <c r="P123" s="2"/>
      <c r="Q123" s="2"/>
      <c r="R123" s="2"/>
    </row>
    <row r="124" spans="1:18" ht="26.25" x14ac:dyDescent="0.55000000000000004">
      <c r="A124" s="2"/>
      <c r="B124" s="2"/>
      <c r="C124" s="2"/>
      <c r="L124" s="2"/>
      <c r="M124" s="2"/>
      <c r="N124" s="2"/>
      <c r="O124" s="2"/>
      <c r="P124" s="2"/>
      <c r="Q124" s="2"/>
      <c r="R124" s="2"/>
    </row>
    <row r="125" spans="1:18" ht="26.25" x14ac:dyDescent="0.55000000000000004">
      <c r="A125" s="2"/>
      <c r="B125" s="2"/>
      <c r="C125" s="2"/>
      <c r="L125" s="2"/>
      <c r="M125" s="2"/>
      <c r="N125" s="2"/>
      <c r="O125" s="2"/>
      <c r="P125" s="2"/>
      <c r="Q125" s="2"/>
      <c r="R125" s="2"/>
    </row>
    <row r="126" spans="1:18" ht="26.25" x14ac:dyDescent="0.55000000000000004">
      <c r="A126" s="2"/>
      <c r="B126" s="2"/>
      <c r="C126" s="2"/>
      <c r="L126" s="2"/>
      <c r="M126" s="2"/>
      <c r="N126" s="2"/>
      <c r="O126" s="2"/>
      <c r="P126" s="2"/>
      <c r="Q126" s="2"/>
      <c r="R126" s="2"/>
    </row>
    <row r="127" spans="1:18" ht="26.25" x14ac:dyDescent="0.55000000000000004">
      <c r="A127" s="2"/>
      <c r="B127" s="2"/>
      <c r="C127" s="2"/>
    </row>
    <row r="128" spans="1:18" ht="26.25" x14ac:dyDescent="0.55000000000000004">
      <c r="A128" s="2"/>
      <c r="B128" s="2"/>
      <c r="C128" s="2"/>
    </row>
    <row r="129" spans="1:3" ht="26.25" x14ac:dyDescent="0.55000000000000004">
      <c r="A129" s="2"/>
      <c r="B129" s="2"/>
      <c r="C129" s="2"/>
    </row>
    <row r="130" spans="1:3" ht="26.25" x14ac:dyDescent="0.55000000000000004">
      <c r="A130" s="2"/>
      <c r="B130" s="2"/>
      <c r="C130" s="2"/>
    </row>
    <row r="131" spans="1:3" ht="26.25" x14ac:dyDescent="0.55000000000000004">
      <c r="A131" s="2"/>
      <c r="B131" s="2"/>
      <c r="C131" s="2"/>
    </row>
    <row r="132" spans="1:3" ht="26.25" x14ac:dyDescent="0.55000000000000004">
      <c r="A132" s="2"/>
      <c r="B132" s="2"/>
      <c r="C132" s="2"/>
    </row>
    <row r="133" spans="1:3" ht="26.25" x14ac:dyDescent="0.55000000000000004">
      <c r="A133" s="2"/>
      <c r="B133" s="2"/>
      <c r="C133" s="2"/>
    </row>
    <row r="134" spans="1:3" ht="26.25" x14ac:dyDescent="0.55000000000000004">
      <c r="A134" s="2"/>
      <c r="B134" s="2"/>
      <c r="C134" s="2"/>
    </row>
    <row r="135" spans="1:3" ht="26.25" x14ac:dyDescent="0.55000000000000004">
      <c r="A135" s="2"/>
      <c r="B135" s="2"/>
      <c r="C135" s="2"/>
    </row>
    <row r="136" spans="1:3" ht="26.25" x14ac:dyDescent="0.55000000000000004">
      <c r="A136" s="2"/>
      <c r="B136" s="2"/>
      <c r="C136" s="2"/>
    </row>
    <row r="137" spans="1:3" ht="26.25" x14ac:dyDescent="0.55000000000000004">
      <c r="A137" s="2"/>
      <c r="B137" s="2"/>
      <c r="C137" s="2"/>
    </row>
    <row r="138" spans="1:3" ht="26.25" x14ac:dyDescent="0.55000000000000004">
      <c r="A138" s="2"/>
      <c r="B138" s="2"/>
      <c r="C138" s="2"/>
    </row>
    <row r="139" spans="1:3" ht="26.25" x14ac:dyDescent="0.55000000000000004">
      <c r="A139" s="2"/>
      <c r="B139" s="2"/>
      <c r="C139" s="2"/>
    </row>
    <row r="140" spans="1:3" ht="26.25" x14ac:dyDescent="0.55000000000000004">
      <c r="A140" s="2"/>
      <c r="B140" s="2"/>
      <c r="C140" s="2"/>
    </row>
    <row r="141" spans="1:3" ht="26.25" x14ac:dyDescent="0.55000000000000004">
      <c r="A141" s="2"/>
      <c r="B141" s="2"/>
      <c r="C141" s="2"/>
    </row>
    <row r="142" spans="1:3" ht="26.25" x14ac:dyDescent="0.55000000000000004">
      <c r="A142" s="2"/>
      <c r="B142" s="2"/>
      <c r="C142" s="2"/>
    </row>
    <row r="143" spans="1:3" ht="26.25" x14ac:dyDescent="0.55000000000000004">
      <c r="A143" s="2"/>
      <c r="B143" s="2"/>
      <c r="C143" s="2"/>
    </row>
    <row r="144" spans="1:3" ht="26.25" x14ac:dyDescent="0.55000000000000004">
      <c r="A144" s="2"/>
      <c r="B144" s="2"/>
      <c r="C144" s="2"/>
    </row>
    <row r="145" spans="1:3" ht="26.25" x14ac:dyDescent="0.55000000000000004">
      <c r="A145" s="2"/>
      <c r="B145" s="2"/>
      <c r="C145" s="2"/>
    </row>
    <row r="146" spans="1:3" ht="26.25" x14ac:dyDescent="0.55000000000000004">
      <c r="A146" s="2"/>
      <c r="B146" s="2"/>
      <c r="C146" s="2"/>
    </row>
    <row r="147" spans="1:3" ht="26.25" x14ac:dyDescent="0.55000000000000004">
      <c r="A147" s="2"/>
      <c r="B147" s="2"/>
      <c r="C147" s="2"/>
    </row>
    <row r="148" spans="1:3" ht="26.25" x14ac:dyDescent="0.55000000000000004">
      <c r="A148" s="2"/>
      <c r="B148" s="2"/>
      <c r="C148" s="2"/>
    </row>
    <row r="149" spans="1:3" ht="26.25" x14ac:dyDescent="0.55000000000000004">
      <c r="A149" s="2"/>
      <c r="B149" s="2"/>
      <c r="C149" s="2"/>
    </row>
    <row r="150" spans="1:3" ht="26.25" x14ac:dyDescent="0.55000000000000004">
      <c r="A150" s="2"/>
      <c r="B150" s="2"/>
      <c r="C150" s="2"/>
    </row>
    <row r="151" spans="1:3" ht="26.25" x14ac:dyDescent="0.55000000000000004">
      <c r="A151" s="2"/>
      <c r="B151" s="2"/>
      <c r="C151" s="2"/>
    </row>
    <row r="152" spans="1:3" ht="26.25" x14ac:dyDescent="0.55000000000000004">
      <c r="A152" s="2"/>
      <c r="B152" s="2"/>
      <c r="C152" s="2"/>
    </row>
    <row r="153" spans="1:3" ht="26.25" x14ac:dyDescent="0.55000000000000004">
      <c r="A153" s="2"/>
      <c r="B153" s="2"/>
      <c r="C153" s="2"/>
    </row>
    <row r="154" spans="1:3" ht="26.25" x14ac:dyDescent="0.55000000000000004">
      <c r="A154" s="2"/>
      <c r="B154" s="2"/>
      <c r="C154" s="2"/>
    </row>
    <row r="155" spans="1:3" ht="26.25" x14ac:dyDescent="0.55000000000000004">
      <c r="A155" s="2"/>
      <c r="B155" s="2"/>
      <c r="C155" s="2"/>
    </row>
    <row r="156" spans="1:3" ht="26.25" x14ac:dyDescent="0.55000000000000004">
      <c r="A156" s="2"/>
      <c r="B156" s="2"/>
      <c r="C156" s="2"/>
    </row>
    <row r="157" spans="1:3" ht="26.25" x14ac:dyDescent="0.55000000000000004">
      <c r="A157" s="2"/>
      <c r="B157" s="2"/>
      <c r="C157" s="2"/>
    </row>
    <row r="158" spans="1:3" ht="26.25" x14ac:dyDescent="0.55000000000000004">
      <c r="A158" s="2"/>
      <c r="B158" s="2"/>
      <c r="C158" s="2"/>
    </row>
    <row r="159" spans="1:3" ht="26.25" x14ac:dyDescent="0.55000000000000004">
      <c r="A159" s="2"/>
      <c r="B159" s="2"/>
      <c r="C159" s="2"/>
    </row>
    <row r="160" spans="1:3" ht="26.25" x14ac:dyDescent="0.55000000000000004">
      <c r="A160" s="2"/>
      <c r="B160" s="2"/>
      <c r="C160" s="2"/>
    </row>
    <row r="161" spans="1:3" ht="26.25" x14ac:dyDescent="0.55000000000000004">
      <c r="A161" s="2"/>
      <c r="B161" s="2"/>
      <c r="C161" s="2"/>
    </row>
    <row r="162" spans="1:3" ht="26.25" x14ac:dyDescent="0.55000000000000004">
      <c r="A162" s="2"/>
      <c r="B162" s="2"/>
      <c r="C162" s="2"/>
    </row>
    <row r="163" spans="1:3" ht="26.25" x14ac:dyDescent="0.55000000000000004">
      <c r="A163" s="2"/>
      <c r="B163" s="2"/>
      <c r="C163" s="2"/>
    </row>
    <row r="164" spans="1:3" ht="26.25" x14ac:dyDescent="0.55000000000000004">
      <c r="A164" s="2"/>
      <c r="B164" s="2"/>
      <c r="C164" s="2"/>
    </row>
    <row r="165" spans="1:3" ht="26.25" x14ac:dyDescent="0.55000000000000004">
      <c r="A165" s="2"/>
      <c r="B165" s="2"/>
      <c r="C165" s="2"/>
    </row>
    <row r="166" spans="1:3" ht="26.25" x14ac:dyDescent="0.55000000000000004">
      <c r="A166" s="2"/>
      <c r="B166" s="2"/>
      <c r="C166" s="2"/>
    </row>
  </sheetData>
  <mergeCells count="22">
    <mergeCell ref="C24:J24"/>
    <mergeCell ref="K24:M24"/>
    <mergeCell ref="C25:J25"/>
    <mergeCell ref="K25:M25"/>
    <mergeCell ref="C21:J21"/>
    <mergeCell ref="C23:J23"/>
    <mergeCell ref="K23:M23"/>
    <mergeCell ref="A1:S1"/>
    <mergeCell ref="A6:A8"/>
    <mergeCell ref="B6:C8"/>
    <mergeCell ref="D6:D8"/>
    <mergeCell ref="E6:J6"/>
    <mergeCell ref="K6:K8"/>
    <mergeCell ref="L6:Q6"/>
    <mergeCell ref="R6:R8"/>
    <mergeCell ref="S6:S8"/>
    <mergeCell ref="E7:E8"/>
    <mergeCell ref="F7:G7"/>
    <mergeCell ref="H7:I7"/>
    <mergeCell ref="L7:L8"/>
    <mergeCell ref="M7:N7"/>
    <mergeCell ref="O7:P7"/>
  </mergeCells>
  <phoneticPr fontId="30" type="noConversion"/>
  <pageMargins left="0.5" right="0.5" top="0.5" bottom="0.5" header="0" footer="0"/>
  <pageSetup paperSize="9" scale="38" fitToHeight="0" orientation="landscape" horizontalDpi="360" verticalDpi="360" r:id="rId1"/>
  <rowBreaks count="1" manualBreakCount="1">
    <brk id="2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93"/>
  <sheetViews>
    <sheetView view="pageBreakPreview" topLeftCell="A31" zoomScale="40" zoomScaleNormal="40" zoomScaleSheetLayoutView="40" workbookViewId="0">
      <selection activeCell="AB10" sqref="AB10"/>
    </sheetView>
  </sheetViews>
  <sheetFormatPr defaultColWidth="9" defaultRowHeight="23.25" x14ac:dyDescent="0.5"/>
  <cols>
    <col min="1" max="1" width="16" style="5" customWidth="1"/>
    <col min="2" max="2" width="5.25" style="6" customWidth="1"/>
    <col min="3" max="3" width="114.125" style="6" customWidth="1"/>
    <col min="4" max="4" width="15.625" style="1" hidden="1" customWidth="1"/>
    <col min="5" max="5" width="21.625" style="3" hidden="1" customWidth="1"/>
    <col min="6" max="6" width="24.25" style="3" hidden="1" customWidth="1"/>
    <col min="7" max="7" width="18.875" style="3" hidden="1" customWidth="1"/>
    <col min="8" max="9" width="23.125" style="3" hidden="1" customWidth="1"/>
    <col min="10" max="10" width="27.5" style="3" hidden="1" customWidth="1"/>
    <col min="11" max="11" width="16.25" style="3" hidden="1" customWidth="1"/>
    <col min="12" max="12" width="17.5" style="3" hidden="1" customWidth="1"/>
    <col min="13" max="13" width="13" style="1" customWidth="1"/>
    <col min="14" max="14" width="20.875" style="1" customWidth="1"/>
    <col min="15" max="18" width="27.5" style="1" customWidth="1"/>
    <col min="19" max="19" width="31" style="1" customWidth="1"/>
    <col min="20" max="20" width="33.625" style="1" hidden="1" customWidth="1"/>
    <col min="21" max="21" width="34.375" style="1" customWidth="1"/>
    <col min="22" max="16384" width="9" style="1"/>
  </cols>
  <sheetData>
    <row r="1" spans="1:21" s="193" customFormat="1" ht="57" x14ac:dyDescent="1.1499999999999999">
      <c r="A1" s="662" t="s">
        <v>16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  <c r="S1" s="662"/>
      <c r="T1" s="662"/>
      <c r="U1" s="662"/>
    </row>
    <row r="2" spans="1:21" s="4" customFormat="1" ht="57" x14ac:dyDescent="1.1499999999999999">
      <c r="A2" s="22" t="s">
        <v>171</v>
      </c>
      <c r="B2" s="22"/>
      <c r="C2" s="22" t="s">
        <v>131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</row>
    <row r="3" spans="1:21" ht="57" x14ac:dyDescent="1.1499999999999999">
      <c r="A3" s="14" t="s">
        <v>15</v>
      </c>
      <c r="B3" s="14" t="s">
        <v>172</v>
      </c>
      <c r="C3" s="154" t="s">
        <v>145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6" t="s">
        <v>0</v>
      </c>
      <c r="T3" s="16" t="s">
        <v>0</v>
      </c>
      <c r="U3" s="17"/>
    </row>
    <row r="4" spans="1:21" ht="57" x14ac:dyDescent="1.1499999999999999">
      <c r="A4" s="14" t="s">
        <v>14</v>
      </c>
      <c r="B4" s="14"/>
      <c r="C4" s="14"/>
      <c r="D4" s="18"/>
      <c r="E4" s="19"/>
      <c r="F4" s="19"/>
      <c r="G4" s="19"/>
      <c r="H4" s="19"/>
      <c r="I4" s="19"/>
      <c r="J4" s="19"/>
      <c r="K4" s="19"/>
      <c r="L4" s="19"/>
      <c r="M4" s="18"/>
      <c r="N4" s="20"/>
      <c r="O4" s="18"/>
      <c r="P4" s="18"/>
      <c r="Q4" s="18"/>
      <c r="R4" s="18"/>
      <c r="S4" s="16" t="s">
        <v>12</v>
      </c>
      <c r="T4" s="16" t="s">
        <v>12</v>
      </c>
      <c r="U4" s="21"/>
    </row>
    <row r="5" spans="1:21" ht="28.9" customHeight="1" x14ac:dyDescent="0.35">
      <c r="A5" s="22"/>
      <c r="B5" s="22"/>
      <c r="C5" s="22"/>
      <c r="D5" s="23"/>
      <c r="E5" s="24"/>
      <c r="F5" s="24"/>
      <c r="G5" s="24"/>
      <c r="H5" s="24"/>
      <c r="I5" s="24"/>
      <c r="J5" s="24"/>
      <c r="K5" s="24"/>
      <c r="L5" s="24"/>
      <c r="M5" s="23"/>
      <c r="N5" s="25"/>
      <c r="O5" s="23"/>
      <c r="P5" s="23"/>
      <c r="Q5" s="23"/>
      <c r="R5" s="23"/>
      <c r="S5" s="23"/>
      <c r="T5" s="26"/>
      <c r="U5" s="23"/>
    </row>
    <row r="6" spans="1:21" s="2" customFormat="1" ht="57" customHeight="1" x14ac:dyDescent="0.55000000000000004">
      <c r="A6" s="688" t="s">
        <v>1</v>
      </c>
      <c r="B6" s="664" t="s">
        <v>2</v>
      </c>
      <c r="C6" s="664"/>
      <c r="D6" s="666" t="s">
        <v>7</v>
      </c>
      <c r="E6" s="666" t="s">
        <v>17</v>
      </c>
      <c r="F6" s="666"/>
      <c r="G6" s="666"/>
      <c r="H6" s="666"/>
      <c r="I6" s="666"/>
      <c r="J6" s="666"/>
      <c r="K6" s="124" t="s">
        <v>66</v>
      </c>
      <c r="L6" s="124" t="s">
        <v>67</v>
      </c>
      <c r="M6" s="690" t="s">
        <v>7</v>
      </c>
      <c r="N6" s="666" t="s">
        <v>3</v>
      </c>
      <c r="O6" s="666"/>
      <c r="P6" s="666"/>
      <c r="Q6" s="666"/>
      <c r="R6" s="666"/>
      <c r="S6" s="666"/>
      <c r="T6" s="668" t="s">
        <v>4</v>
      </c>
      <c r="U6" s="689" t="s">
        <v>5</v>
      </c>
    </row>
    <row r="7" spans="1:21" s="2" customFormat="1" ht="57" customHeight="1" x14ac:dyDescent="0.55000000000000004">
      <c r="A7" s="688"/>
      <c r="B7" s="664"/>
      <c r="C7" s="664"/>
      <c r="D7" s="666"/>
      <c r="E7" s="669" t="s">
        <v>8</v>
      </c>
      <c r="F7" s="669" t="s">
        <v>9</v>
      </c>
      <c r="G7" s="669"/>
      <c r="H7" s="669" t="s">
        <v>19</v>
      </c>
      <c r="I7" s="669"/>
      <c r="J7" s="91" t="s">
        <v>18</v>
      </c>
      <c r="K7" s="91"/>
      <c r="L7" s="91"/>
      <c r="M7" s="691"/>
      <c r="N7" s="670" t="s">
        <v>8</v>
      </c>
      <c r="O7" s="666" t="s">
        <v>9</v>
      </c>
      <c r="P7" s="666"/>
      <c r="Q7" s="666" t="s">
        <v>140</v>
      </c>
      <c r="R7" s="666"/>
      <c r="S7" s="123" t="s">
        <v>18</v>
      </c>
      <c r="T7" s="668"/>
      <c r="U7" s="689"/>
    </row>
    <row r="8" spans="1:21" s="2" customFormat="1" ht="57" customHeight="1" x14ac:dyDescent="0.55000000000000004">
      <c r="A8" s="688"/>
      <c r="B8" s="664"/>
      <c r="C8" s="664"/>
      <c r="D8" s="666"/>
      <c r="E8" s="669"/>
      <c r="F8" s="125" t="s">
        <v>10</v>
      </c>
      <c r="G8" s="125" t="s">
        <v>11</v>
      </c>
      <c r="H8" s="125" t="s">
        <v>20</v>
      </c>
      <c r="I8" s="125" t="s">
        <v>21</v>
      </c>
      <c r="J8" s="91" t="s">
        <v>6</v>
      </c>
      <c r="K8" s="91"/>
      <c r="L8" s="91"/>
      <c r="M8" s="692"/>
      <c r="N8" s="670"/>
      <c r="O8" s="124" t="s">
        <v>10</v>
      </c>
      <c r="P8" s="124" t="s">
        <v>11</v>
      </c>
      <c r="Q8" s="124" t="s">
        <v>20</v>
      </c>
      <c r="R8" s="124" t="s">
        <v>21</v>
      </c>
      <c r="S8" s="123" t="s">
        <v>6</v>
      </c>
      <c r="T8" s="668"/>
      <c r="U8" s="689"/>
    </row>
    <row r="9" spans="1:21" s="2" customFormat="1" ht="57" customHeight="1" x14ac:dyDescent="0.55000000000000004">
      <c r="A9" s="211">
        <v>2</v>
      </c>
      <c r="B9" s="219" t="s">
        <v>200</v>
      </c>
      <c r="C9" s="213"/>
      <c r="D9" s="158"/>
      <c r="E9" s="214"/>
      <c r="F9" s="214"/>
      <c r="G9" s="214"/>
      <c r="H9" s="214"/>
      <c r="I9" s="214"/>
      <c r="J9" s="215"/>
      <c r="K9" s="215"/>
      <c r="L9" s="215"/>
      <c r="M9" s="158"/>
      <c r="N9" s="216"/>
      <c r="O9" s="158"/>
      <c r="P9" s="158"/>
      <c r="Q9" s="158"/>
      <c r="R9" s="158"/>
      <c r="S9" s="217"/>
      <c r="T9" s="218"/>
      <c r="U9" s="212"/>
    </row>
    <row r="10" spans="1:21" s="134" customFormat="1" ht="57" customHeight="1" x14ac:dyDescent="1.1499999999999999">
      <c r="A10" s="184"/>
      <c r="B10" s="185"/>
      <c r="C10" s="186" t="s">
        <v>59</v>
      </c>
      <c r="D10" s="187"/>
      <c r="E10" s="188"/>
      <c r="F10" s="189"/>
      <c r="G10" s="190"/>
      <c r="H10" s="190"/>
      <c r="I10" s="190"/>
      <c r="J10" s="190"/>
      <c r="K10" s="190"/>
      <c r="L10" s="190"/>
      <c r="M10" s="187"/>
      <c r="N10" s="188"/>
      <c r="O10" s="189"/>
      <c r="P10" s="190"/>
      <c r="Q10" s="133">
        <f>+N10*O10</f>
        <v>0</v>
      </c>
      <c r="R10" s="133">
        <f>P10*N10</f>
        <v>0</v>
      </c>
      <c r="S10" s="190"/>
      <c r="T10" s="191"/>
      <c r="U10" s="192"/>
    </row>
    <row r="11" spans="1:21" ht="57" customHeight="1" x14ac:dyDescent="1.1499999999999999">
      <c r="A11" s="46">
        <v>1</v>
      </c>
      <c r="B11" s="27" t="s">
        <v>23</v>
      </c>
      <c r="C11" s="47" t="s">
        <v>157</v>
      </c>
      <c r="D11" s="29"/>
      <c r="E11" s="48"/>
      <c r="F11" s="49"/>
      <c r="G11" s="32"/>
      <c r="H11" s="32"/>
      <c r="I11" s="32"/>
      <c r="J11" s="33"/>
      <c r="K11" s="33">
        <v>9</v>
      </c>
      <c r="L11" s="33">
        <v>3.45</v>
      </c>
      <c r="M11" s="50" t="s">
        <v>56</v>
      </c>
      <c r="N11" s="29">
        <v>3</v>
      </c>
      <c r="O11" s="32">
        <v>23625</v>
      </c>
      <c r="P11" s="51"/>
      <c r="Q11" s="32">
        <f t="shared" ref="Q11:Q25" si="0">+N11*O11</f>
        <v>70875</v>
      </c>
      <c r="R11" s="32">
        <f t="shared" ref="R11:R25" si="1">P11*N11</f>
        <v>0</v>
      </c>
      <c r="S11" s="33">
        <f>+(O11*N11)-P11</f>
        <v>70875</v>
      </c>
      <c r="T11" s="34">
        <f t="shared" ref="T11:T44" si="2">S11-J11</f>
        <v>70875</v>
      </c>
      <c r="U11" s="35"/>
    </row>
    <row r="12" spans="1:21" ht="57" customHeight="1" x14ac:dyDescent="1.1499999999999999">
      <c r="A12" s="52">
        <v>2</v>
      </c>
      <c r="B12" s="27" t="s">
        <v>23</v>
      </c>
      <c r="C12" s="53" t="s">
        <v>158</v>
      </c>
      <c r="D12" s="29"/>
      <c r="E12" s="48"/>
      <c r="F12" s="49"/>
      <c r="G12" s="32"/>
      <c r="H12" s="32"/>
      <c r="I12" s="32"/>
      <c r="J12" s="33"/>
      <c r="K12" s="33">
        <v>6.3</v>
      </c>
      <c r="L12" s="33">
        <v>3.45</v>
      </c>
      <c r="M12" s="50" t="s">
        <v>56</v>
      </c>
      <c r="N12" s="29">
        <v>1</v>
      </c>
      <c r="O12" s="32">
        <v>16537.5</v>
      </c>
      <c r="P12" s="51"/>
      <c r="Q12" s="32">
        <f t="shared" si="0"/>
        <v>16537.5</v>
      </c>
      <c r="R12" s="32">
        <f t="shared" si="1"/>
        <v>0</v>
      </c>
      <c r="S12" s="33">
        <f t="shared" ref="S12:S44" si="3">+(O12*N12)-P12</f>
        <v>16537.5</v>
      </c>
      <c r="T12" s="34">
        <f t="shared" si="2"/>
        <v>16537.5</v>
      </c>
      <c r="U12" s="35"/>
    </row>
    <row r="13" spans="1:21" s="134" customFormat="1" ht="57" customHeight="1" x14ac:dyDescent="1.1499999999999999">
      <c r="A13" s="135"/>
      <c r="B13" s="175"/>
      <c r="C13" s="174" t="s">
        <v>60</v>
      </c>
      <c r="D13" s="176"/>
      <c r="E13" s="177"/>
      <c r="F13" s="178"/>
      <c r="G13" s="179"/>
      <c r="H13" s="179"/>
      <c r="I13" s="179"/>
      <c r="J13" s="180"/>
      <c r="K13" s="180"/>
      <c r="L13" s="180"/>
      <c r="M13" s="181"/>
      <c r="N13" s="176"/>
      <c r="O13" s="179"/>
      <c r="P13" s="179"/>
      <c r="Q13" s="170">
        <f t="shared" si="0"/>
        <v>0</v>
      </c>
      <c r="R13" s="170">
        <f t="shared" si="1"/>
        <v>0</v>
      </c>
      <c r="S13" s="180">
        <f t="shared" si="3"/>
        <v>0</v>
      </c>
      <c r="T13" s="182">
        <f t="shared" si="2"/>
        <v>0</v>
      </c>
      <c r="U13" s="183"/>
    </row>
    <row r="14" spans="1:21" ht="57" customHeight="1" x14ac:dyDescent="1.1499999999999999">
      <c r="A14" s="52">
        <v>1</v>
      </c>
      <c r="B14" s="27" t="s">
        <v>23</v>
      </c>
      <c r="C14" s="47" t="s">
        <v>159</v>
      </c>
      <c r="D14" s="29"/>
      <c r="E14" s="48"/>
      <c r="F14" s="49"/>
      <c r="G14" s="32"/>
      <c r="H14" s="32"/>
      <c r="I14" s="32"/>
      <c r="J14" s="33"/>
      <c r="K14" s="33">
        <v>2.5299999999999998</v>
      </c>
      <c r="L14" s="33">
        <v>2.35</v>
      </c>
      <c r="M14" s="50" t="s">
        <v>56</v>
      </c>
      <c r="N14" s="29">
        <v>8</v>
      </c>
      <c r="O14" s="32">
        <v>6641.25</v>
      </c>
      <c r="P14" s="32"/>
      <c r="Q14" s="32">
        <f t="shared" si="0"/>
        <v>53130</v>
      </c>
      <c r="R14" s="32">
        <f t="shared" si="1"/>
        <v>0</v>
      </c>
      <c r="S14" s="33">
        <f t="shared" si="3"/>
        <v>53130</v>
      </c>
      <c r="T14" s="34">
        <f t="shared" si="2"/>
        <v>53130</v>
      </c>
      <c r="U14" s="35"/>
    </row>
    <row r="15" spans="1:21" s="69" customFormat="1" ht="57" customHeight="1" x14ac:dyDescent="0.2">
      <c r="A15" s="68">
        <v>2</v>
      </c>
      <c r="B15" s="27" t="s">
        <v>58</v>
      </c>
      <c r="C15" s="47" t="s">
        <v>160</v>
      </c>
      <c r="D15" s="29"/>
      <c r="E15" s="48"/>
      <c r="F15" s="49"/>
      <c r="G15" s="32"/>
      <c r="H15" s="32"/>
      <c r="I15" s="32"/>
      <c r="J15" s="33"/>
      <c r="K15" s="33">
        <v>4.5999999999999996</v>
      </c>
      <c r="L15" s="33">
        <v>3.2</v>
      </c>
      <c r="M15" s="50" t="s">
        <v>56</v>
      </c>
      <c r="N15" s="29">
        <v>1</v>
      </c>
      <c r="O15" s="32">
        <v>12075</v>
      </c>
      <c r="P15" s="32"/>
      <c r="Q15" s="32">
        <f t="shared" si="0"/>
        <v>12075</v>
      </c>
      <c r="R15" s="32">
        <f t="shared" si="1"/>
        <v>0</v>
      </c>
      <c r="S15" s="33">
        <f t="shared" si="3"/>
        <v>12075</v>
      </c>
      <c r="T15" s="34">
        <f t="shared" si="2"/>
        <v>12075</v>
      </c>
      <c r="U15" s="35"/>
    </row>
    <row r="16" spans="1:21" ht="57" customHeight="1" x14ac:dyDescent="1.1499999999999999">
      <c r="A16" s="52">
        <v>3</v>
      </c>
      <c r="B16" s="27" t="s">
        <v>58</v>
      </c>
      <c r="C16" s="47" t="s">
        <v>161</v>
      </c>
      <c r="D16" s="29"/>
      <c r="E16" s="48"/>
      <c r="F16" s="49"/>
      <c r="G16" s="32"/>
      <c r="H16" s="32"/>
      <c r="I16" s="32"/>
      <c r="J16" s="33"/>
      <c r="K16" s="33">
        <v>4.5999999999999996</v>
      </c>
      <c r="L16" s="33">
        <v>3.2</v>
      </c>
      <c r="M16" s="50" t="s">
        <v>56</v>
      </c>
      <c r="N16" s="29">
        <v>1</v>
      </c>
      <c r="O16" s="32">
        <v>12075</v>
      </c>
      <c r="P16" s="32"/>
      <c r="Q16" s="32">
        <f t="shared" si="0"/>
        <v>12075</v>
      </c>
      <c r="R16" s="32">
        <f t="shared" si="1"/>
        <v>0</v>
      </c>
      <c r="S16" s="33">
        <f t="shared" si="3"/>
        <v>12075</v>
      </c>
      <c r="T16" s="34">
        <f t="shared" si="2"/>
        <v>12075</v>
      </c>
      <c r="U16" s="35"/>
    </row>
    <row r="17" spans="1:21" ht="57" customHeight="1" x14ac:dyDescent="1.1499999999999999">
      <c r="A17" s="52">
        <v>4</v>
      </c>
      <c r="B17" s="27" t="s">
        <v>58</v>
      </c>
      <c r="C17" s="47" t="s">
        <v>162</v>
      </c>
      <c r="D17" s="29"/>
      <c r="E17" s="48"/>
      <c r="F17" s="49"/>
      <c r="G17" s="32"/>
      <c r="H17" s="32"/>
      <c r="I17" s="32"/>
      <c r="J17" s="33"/>
      <c r="K17" s="33">
        <v>6.3</v>
      </c>
      <c r="L17" s="33">
        <v>3.2</v>
      </c>
      <c r="M17" s="50" t="s">
        <v>56</v>
      </c>
      <c r="N17" s="29">
        <v>4</v>
      </c>
      <c r="O17" s="32">
        <v>16537.5</v>
      </c>
      <c r="P17" s="32"/>
      <c r="Q17" s="32">
        <f t="shared" si="0"/>
        <v>66150</v>
      </c>
      <c r="R17" s="32">
        <f t="shared" si="1"/>
        <v>0</v>
      </c>
      <c r="S17" s="33">
        <f t="shared" si="3"/>
        <v>66150</v>
      </c>
      <c r="T17" s="34">
        <f t="shared" si="2"/>
        <v>66150</v>
      </c>
      <c r="U17" s="35"/>
    </row>
    <row r="18" spans="1:21" s="134" customFormat="1" ht="57" customHeight="1" x14ac:dyDescent="1.1499999999999999">
      <c r="A18" s="135"/>
      <c r="B18" s="136"/>
      <c r="C18" s="174" t="s">
        <v>61</v>
      </c>
      <c r="D18" s="167"/>
      <c r="E18" s="168"/>
      <c r="F18" s="169"/>
      <c r="G18" s="170"/>
      <c r="H18" s="170"/>
      <c r="I18" s="170"/>
      <c r="J18" s="137"/>
      <c r="K18" s="137"/>
      <c r="L18" s="137"/>
      <c r="M18" s="171"/>
      <c r="N18" s="167"/>
      <c r="O18" s="170"/>
      <c r="P18" s="170"/>
      <c r="Q18" s="170">
        <f t="shared" si="0"/>
        <v>0</v>
      </c>
      <c r="R18" s="170">
        <f t="shared" si="1"/>
        <v>0</v>
      </c>
      <c r="S18" s="137">
        <f t="shared" si="3"/>
        <v>0</v>
      </c>
      <c r="T18" s="173">
        <f t="shared" si="2"/>
        <v>0</v>
      </c>
      <c r="U18" s="138"/>
    </row>
    <row r="19" spans="1:21" ht="57" customHeight="1" x14ac:dyDescent="1.1499999999999999">
      <c r="A19" s="52">
        <v>1</v>
      </c>
      <c r="B19" s="27" t="s">
        <v>23</v>
      </c>
      <c r="C19" s="47" t="s">
        <v>163</v>
      </c>
      <c r="D19" s="29"/>
      <c r="E19" s="48"/>
      <c r="F19" s="49"/>
      <c r="G19" s="32"/>
      <c r="H19" s="32"/>
      <c r="I19" s="32"/>
      <c r="J19" s="33"/>
      <c r="K19" s="33">
        <v>5.8</v>
      </c>
      <c r="L19" s="33">
        <v>2.7</v>
      </c>
      <c r="M19" s="50" t="s">
        <v>56</v>
      </c>
      <c r="N19" s="29">
        <v>1</v>
      </c>
      <c r="O19" s="32">
        <v>15225</v>
      </c>
      <c r="P19" s="32"/>
      <c r="Q19" s="32">
        <f t="shared" si="0"/>
        <v>15225</v>
      </c>
      <c r="R19" s="32">
        <f t="shared" si="1"/>
        <v>0</v>
      </c>
      <c r="S19" s="33">
        <f t="shared" si="3"/>
        <v>15225</v>
      </c>
      <c r="T19" s="34">
        <f t="shared" si="2"/>
        <v>15225</v>
      </c>
      <c r="U19" s="35" t="s">
        <v>115</v>
      </c>
    </row>
    <row r="20" spans="1:21" ht="57" customHeight="1" x14ac:dyDescent="1.1499999999999999">
      <c r="A20" s="52">
        <v>2</v>
      </c>
      <c r="B20" s="27" t="s">
        <v>23</v>
      </c>
      <c r="C20" s="47" t="s">
        <v>164</v>
      </c>
      <c r="D20" s="29"/>
      <c r="E20" s="48"/>
      <c r="F20" s="49"/>
      <c r="G20" s="32"/>
      <c r="H20" s="32"/>
      <c r="I20" s="32"/>
      <c r="J20" s="33"/>
      <c r="K20" s="33">
        <v>2.9</v>
      </c>
      <c r="L20" s="33">
        <v>2.7</v>
      </c>
      <c r="M20" s="50" t="s">
        <v>56</v>
      </c>
      <c r="N20" s="29">
        <v>2</v>
      </c>
      <c r="O20" s="32">
        <v>7612.5</v>
      </c>
      <c r="P20" s="32"/>
      <c r="Q20" s="32">
        <f t="shared" si="0"/>
        <v>15225</v>
      </c>
      <c r="R20" s="32">
        <f t="shared" si="1"/>
        <v>0</v>
      </c>
      <c r="S20" s="33">
        <f t="shared" si="3"/>
        <v>15225</v>
      </c>
      <c r="T20" s="34">
        <f t="shared" si="2"/>
        <v>15225</v>
      </c>
      <c r="U20" s="35" t="s">
        <v>115</v>
      </c>
    </row>
    <row r="21" spans="1:21" ht="57" customHeight="1" x14ac:dyDescent="1.1499999999999999">
      <c r="A21" s="52">
        <v>3</v>
      </c>
      <c r="B21" s="27" t="s">
        <v>23</v>
      </c>
      <c r="C21" s="47" t="s">
        <v>165</v>
      </c>
      <c r="D21" s="29"/>
      <c r="E21" s="48"/>
      <c r="F21" s="49"/>
      <c r="G21" s="32"/>
      <c r="H21" s="32"/>
      <c r="I21" s="32"/>
      <c r="J21" s="33"/>
      <c r="K21" s="33">
        <v>4.5999999999999996</v>
      </c>
      <c r="L21" s="33">
        <v>2.7</v>
      </c>
      <c r="M21" s="50" t="s">
        <v>56</v>
      </c>
      <c r="N21" s="29">
        <v>21</v>
      </c>
      <c r="O21" s="32">
        <v>12075</v>
      </c>
      <c r="P21" s="32"/>
      <c r="Q21" s="32">
        <f t="shared" si="0"/>
        <v>253575</v>
      </c>
      <c r="R21" s="32">
        <f t="shared" si="1"/>
        <v>0</v>
      </c>
      <c r="S21" s="33">
        <f t="shared" si="3"/>
        <v>253575</v>
      </c>
      <c r="T21" s="34">
        <f t="shared" si="2"/>
        <v>253575</v>
      </c>
      <c r="U21" s="35" t="s">
        <v>119</v>
      </c>
    </row>
    <row r="22" spans="1:21" ht="57" customHeight="1" x14ac:dyDescent="1.1499999999999999">
      <c r="A22" s="52">
        <v>4</v>
      </c>
      <c r="B22" s="27" t="s">
        <v>23</v>
      </c>
      <c r="C22" s="47" t="s">
        <v>166</v>
      </c>
      <c r="D22" s="29"/>
      <c r="E22" s="48"/>
      <c r="F22" s="49"/>
      <c r="G22" s="32"/>
      <c r="H22" s="32"/>
      <c r="I22" s="32"/>
      <c r="J22" s="33"/>
      <c r="K22" s="33">
        <v>5</v>
      </c>
      <c r="L22" s="33">
        <v>1.9</v>
      </c>
      <c r="M22" s="50" t="s">
        <v>56</v>
      </c>
      <c r="N22" s="29">
        <v>2</v>
      </c>
      <c r="O22" s="32">
        <v>13125</v>
      </c>
      <c r="P22" s="32"/>
      <c r="Q22" s="32">
        <f t="shared" si="0"/>
        <v>26250</v>
      </c>
      <c r="R22" s="32">
        <f t="shared" si="1"/>
        <v>0</v>
      </c>
      <c r="S22" s="33">
        <f t="shared" si="3"/>
        <v>26250</v>
      </c>
      <c r="T22" s="34">
        <f t="shared" si="2"/>
        <v>26250</v>
      </c>
      <c r="U22" s="35" t="s">
        <v>116</v>
      </c>
    </row>
    <row r="23" spans="1:21" ht="57" customHeight="1" x14ac:dyDescent="1.1499999999999999">
      <c r="A23" s="52">
        <v>5</v>
      </c>
      <c r="B23" s="27" t="s">
        <v>23</v>
      </c>
      <c r="C23" s="47" t="s">
        <v>167</v>
      </c>
      <c r="D23" s="29"/>
      <c r="E23" s="48"/>
      <c r="F23" s="49"/>
      <c r="G23" s="32"/>
      <c r="H23" s="32"/>
      <c r="I23" s="32"/>
      <c r="J23" s="33"/>
      <c r="K23" s="33">
        <v>3.6</v>
      </c>
      <c r="L23" s="33">
        <v>1.9</v>
      </c>
      <c r="M23" s="50" t="s">
        <v>56</v>
      </c>
      <c r="N23" s="29">
        <v>22</v>
      </c>
      <c r="O23" s="32">
        <v>9450</v>
      </c>
      <c r="P23" s="32"/>
      <c r="Q23" s="32">
        <f t="shared" si="0"/>
        <v>207900</v>
      </c>
      <c r="R23" s="32">
        <f t="shared" si="1"/>
        <v>0</v>
      </c>
      <c r="S23" s="33">
        <f t="shared" si="3"/>
        <v>207900</v>
      </c>
      <c r="T23" s="34">
        <f t="shared" si="2"/>
        <v>207900</v>
      </c>
      <c r="U23" s="35" t="s">
        <v>119</v>
      </c>
    </row>
    <row r="24" spans="1:21" ht="57" customHeight="1" x14ac:dyDescent="1.1499999999999999">
      <c r="A24" s="52">
        <v>6</v>
      </c>
      <c r="B24" s="27" t="s">
        <v>23</v>
      </c>
      <c r="C24" s="47" t="s">
        <v>168</v>
      </c>
      <c r="D24" s="29"/>
      <c r="E24" s="48"/>
      <c r="F24" s="49"/>
      <c r="G24" s="32"/>
      <c r="H24" s="32"/>
      <c r="I24" s="32"/>
      <c r="J24" s="33"/>
      <c r="K24" s="33">
        <v>13.5</v>
      </c>
      <c r="L24" s="33">
        <v>1.9</v>
      </c>
      <c r="M24" s="50" t="s">
        <v>56</v>
      </c>
      <c r="N24" s="29">
        <v>1</v>
      </c>
      <c r="O24" s="32">
        <v>35437.5</v>
      </c>
      <c r="P24" s="32"/>
      <c r="Q24" s="32">
        <f t="shared" si="0"/>
        <v>35437.5</v>
      </c>
      <c r="R24" s="32">
        <f t="shared" si="1"/>
        <v>0</v>
      </c>
      <c r="S24" s="33">
        <f t="shared" si="3"/>
        <v>35437.5</v>
      </c>
      <c r="T24" s="34">
        <f t="shared" si="2"/>
        <v>35437.5</v>
      </c>
      <c r="U24" s="35" t="s">
        <v>117</v>
      </c>
    </row>
    <row r="25" spans="1:21" ht="57" customHeight="1" x14ac:dyDescent="1.1499999999999999">
      <c r="A25" s="52">
        <v>7</v>
      </c>
      <c r="B25" s="27" t="s">
        <v>23</v>
      </c>
      <c r="C25" s="47" t="s">
        <v>169</v>
      </c>
      <c r="D25" s="29"/>
      <c r="E25" s="48"/>
      <c r="F25" s="49"/>
      <c r="G25" s="32"/>
      <c r="H25" s="32"/>
      <c r="I25" s="32"/>
      <c r="J25" s="33"/>
      <c r="K25" s="33">
        <v>4.1900000000000004</v>
      </c>
      <c r="L25" s="33">
        <v>1.9</v>
      </c>
      <c r="M25" s="50" t="s">
        <v>56</v>
      </c>
      <c r="N25" s="29">
        <v>1</v>
      </c>
      <c r="O25" s="32">
        <v>10998.75</v>
      </c>
      <c r="P25" s="32"/>
      <c r="Q25" s="32">
        <f t="shared" si="0"/>
        <v>10998.75</v>
      </c>
      <c r="R25" s="32">
        <f t="shared" si="1"/>
        <v>0</v>
      </c>
      <c r="S25" s="33">
        <f t="shared" si="3"/>
        <v>10998.75</v>
      </c>
      <c r="T25" s="34">
        <f t="shared" si="2"/>
        <v>10998.75</v>
      </c>
      <c r="U25" s="35" t="s">
        <v>118</v>
      </c>
    </row>
    <row r="26" spans="1:21" s="134" customFormat="1" ht="57" customHeight="1" x14ac:dyDescent="1.1499999999999999">
      <c r="A26" s="135"/>
      <c r="B26" s="136"/>
      <c r="C26" s="166" t="s">
        <v>62</v>
      </c>
      <c r="D26" s="167"/>
      <c r="E26" s="168"/>
      <c r="F26" s="169"/>
      <c r="G26" s="170"/>
      <c r="H26" s="170"/>
      <c r="I26" s="170"/>
      <c r="J26" s="137"/>
      <c r="K26" s="137"/>
      <c r="L26" s="137"/>
      <c r="M26" s="171"/>
      <c r="N26" s="167"/>
      <c r="O26" s="170"/>
      <c r="P26" s="170"/>
      <c r="Q26" s="172"/>
      <c r="R26" s="172"/>
      <c r="S26" s="137">
        <f t="shared" si="3"/>
        <v>0</v>
      </c>
      <c r="T26" s="173">
        <f t="shared" si="2"/>
        <v>0</v>
      </c>
      <c r="U26" s="138"/>
    </row>
    <row r="27" spans="1:21" ht="57" customHeight="1" x14ac:dyDescent="1.1499999999999999">
      <c r="A27" s="52">
        <v>1</v>
      </c>
      <c r="B27" s="27" t="s">
        <v>23</v>
      </c>
      <c r="C27" s="47" t="s">
        <v>170</v>
      </c>
      <c r="D27" s="29"/>
      <c r="E27" s="48"/>
      <c r="F27" s="49"/>
      <c r="G27" s="32"/>
      <c r="H27" s="32"/>
      <c r="I27" s="32"/>
      <c r="J27" s="33"/>
      <c r="K27" s="33">
        <v>2.7</v>
      </c>
      <c r="L27" s="33">
        <v>2.7</v>
      </c>
      <c r="M27" s="50" t="s">
        <v>56</v>
      </c>
      <c r="N27" s="29">
        <v>23</v>
      </c>
      <c r="O27" s="32">
        <v>7087.5</v>
      </c>
      <c r="P27" s="32"/>
      <c r="Q27" s="32">
        <f t="shared" ref="Q27:Q31" si="4">+N27*O27</f>
        <v>163012.5</v>
      </c>
      <c r="R27" s="32">
        <f t="shared" ref="R27:R31" si="5">P27*N27</f>
        <v>0</v>
      </c>
      <c r="S27" s="33">
        <f t="shared" si="3"/>
        <v>163012.5</v>
      </c>
      <c r="T27" s="34">
        <f t="shared" si="2"/>
        <v>163012.5</v>
      </c>
      <c r="U27" s="35"/>
    </row>
    <row r="28" spans="1:21" ht="57" customHeight="1" x14ac:dyDescent="1.1499999999999999">
      <c r="A28" s="52">
        <v>2</v>
      </c>
      <c r="B28" s="27" t="s">
        <v>23</v>
      </c>
      <c r="C28" s="47" t="s">
        <v>166</v>
      </c>
      <c r="D28" s="29"/>
      <c r="E28" s="48"/>
      <c r="F28" s="49"/>
      <c r="G28" s="32"/>
      <c r="H28" s="32"/>
      <c r="I28" s="32"/>
      <c r="J28" s="33"/>
      <c r="K28" s="33">
        <v>5</v>
      </c>
      <c r="L28" s="33">
        <v>1.9</v>
      </c>
      <c r="M28" s="50" t="s">
        <v>56</v>
      </c>
      <c r="N28" s="29">
        <v>2</v>
      </c>
      <c r="O28" s="32">
        <v>13125</v>
      </c>
      <c r="P28" s="32"/>
      <c r="Q28" s="32">
        <f t="shared" si="4"/>
        <v>26250</v>
      </c>
      <c r="R28" s="32">
        <f t="shared" si="5"/>
        <v>0</v>
      </c>
      <c r="S28" s="33">
        <f t="shared" ref="S28:S31" si="6">+(O28*N28)-P28</f>
        <v>26250</v>
      </c>
      <c r="T28" s="34">
        <f t="shared" ref="T28:T31" si="7">S28-J28</f>
        <v>26250</v>
      </c>
      <c r="U28" s="35" t="s">
        <v>116</v>
      </c>
    </row>
    <row r="29" spans="1:21" ht="57" customHeight="1" x14ac:dyDescent="1.1499999999999999">
      <c r="A29" s="52">
        <v>3</v>
      </c>
      <c r="B29" s="27" t="s">
        <v>23</v>
      </c>
      <c r="C29" s="47" t="s">
        <v>167</v>
      </c>
      <c r="D29" s="29"/>
      <c r="E29" s="48"/>
      <c r="F29" s="49"/>
      <c r="G29" s="32"/>
      <c r="H29" s="32"/>
      <c r="I29" s="32"/>
      <c r="J29" s="33"/>
      <c r="K29" s="33">
        <v>3.6</v>
      </c>
      <c r="L29" s="33">
        <v>1.9</v>
      </c>
      <c r="M29" s="50" t="s">
        <v>56</v>
      </c>
      <c r="N29" s="29">
        <v>23</v>
      </c>
      <c r="O29" s="32">
        <v>9450</v>
      </c>
      <c r="P29" s="32"/>
      <c r="Q29" s="32">
        <f t="shared" si="4"/>
        <v>217350</v>
      </c>
      <c r="R29" s="32">
        <f t="shared" si="5"/>
        <v>0</v>
      </c>
      <c r="S29" s="33">
        <f t="shared" si="6"/>
        <v>217350</v>
      </c>
      <c r="T29" s="34">
        <f t="shared" si="7"/>
        <v>217350</v>
      </c>
      <c r="U29" s="35" t="s">
        <v>119</v>
      </c>
    </row>
    <row r="30" spans="1:21" ht="57" customHeight="1" x14ac:dyDescent="1.1499999999999999">
      <c r="A30" s="52">
        <v>4</v>
      </c>
      <c r="B30" s="27" t="s">
        <v>23</v>
      </c>
      <c r="C30" s="47" t="s">
        <v>168</v>
      </c>
      <c r="D30" s="29"/>
      <c r="E30" s="48"/>
      <c r="F30" s="49"/>
      <c r="G30" s="32"/>
      <c r="H30" s="32"/>
      <c r="I30" s="32"/>
      <c r="J30" s="33"/>
      <c r="K30" s="33">
        <v>13.5</v>
      </c>
      <c r="L30" s="33">
        <v>1.9</v>
      </c>
      <c r="M30" s="50" t="s">
        <v>56</v>
      </c>
      <c r="N30" s="29">
        <v>1</v>
      </c>
      <c r="O30" s="32">
        <v>35437.5</v>
      </c>
      <c r="P30" s="32"/>
      <c r="Q30" s="32">
        <f t="shared" si="4"/>
        <v>35437.5</v>
      </c>
      <c r="R30" s="32">
        <f t="shared" si="5"/>
        <v>0</v>
      </c>
      <c r="S30" s="33">
        <f t="shared" si="6"/>
        <v>35437.5</v>
      </c>
      <c r="T30" s="34">
        <f t="shared" si="7"/>
        <v>35437.5</v>
      </c>
      <c r="U30" s="35" t="s">
        <v>117</v>
      </c>
    </row>
    <row r="31" spans="1:21" ht="57" customHeight="1" x14ac:dyDescent="1.1499999999999999">
      <c r="A31" s="52">
        <v>5</v>
      </c>
      <c r="B31" s="27" t="s">
        <v>23</v>
      </c>
      <c r="C31" s="47" t="s">
        <v>169</v>
      </c>
      <c r="D31" s="29"/>
      <c r="E31" s="48"/>
      <c r="F31" s="49"/>
      <c r="G31" s="32"/>
      <c r="H31" s="32"/>
      <c r="I31" s="32"/>
      <c r="J31" s="33"/>
      <c r="K31" s="33">
        <v>4.1900000000000004</v>
      </c>
      <c r="L31" s="33">
        <v>1.9</v>
      </c>
      <c r="M31" s="50" t="s">
        <v>56</v>
      </c>
      <c r="N31" s="29">
        <v>1</v>
      </c>
      <c r="O31" s="32">
        <v>10998.75</v>
      </c>
      <c r="P31" s="32"/>
      <c r="Q31" s="32">
        <f t="shared" si="4"/>
        <v>10998.75</v>
      </c>
      <c r="R31" s="32">
        <f t="shared" si="5"/>
        <v>0</v>
      </c>
      <c r="S31" s="33">
        <f t="shared" si="6"/>
        <v>10998.75</v>
      </c>
      <c r="T31" s="34">
        <f t="shared" si="7"/>
        <v>10998.75</v>
      </c>
      <c r="U31" s="35" t="s">
        <v>118</v>
      </c>
    </row>
    <row r="32" spans="1:21" s="134" customFormat="1" ht="57" customHeight="1" x14ac:dyDescent="1.1499999999999999">
      <c r="A32" s="135"/>
      <c r="B32" s="136"/>
      <c r="C32" s="166" t="s">
        <v>63</v>
      </c>
      <c r="D32" s="167"/>
      <c r="E32" s="168"/>
      <c r="F32" s="169"/>
      <c r="G32" s="170"/>
      <c r="H32" s="170"/>
      <c r="I32" s="170"/>
      <c r="J32" s="137"/>
      <c r="K32" s="137"/>
      <c r="L32" s="137"/>
      <c r="M32" s="171"/>
      <c r="N32" s="167"/>
      <c r="O32" s="170"/>
      <c r="P32" s="170"/>
      <c r="Q32" s="172"/>
      <c r="R32" s="172"/>
      <c r="S32" s="137">
        <f t="shared" si="3"/>
        <v>0</v>
      </c>
      <c r="T32" s="173">
        <f t="shared" si="2"/>
        <v>0</v>
      </c>
      <c r="U32" s="138"/>
    </row>
    <row r="33" spans="1:21" ht="57" customHeight="1" x14ac:dyDescent="1.1499999999999999">
      <c r="A33" s="52">
        <v>1</v>
      </c>
      <c r="B33" s="27" t="s">
        <v>23</v>
      </c>
      <c r="C33" s="47" t="s">
        <v>170</v>
      </c>
      <c r="D33" s="29"/>
      <c r="E33" s="48"/>
      <c r="F33" s="49"/>
      <c r="G33" s="32"/>
      <c r="H33" s="32"/>
      <c r="I33" s="32"/>
      <c r="J33" s="33"/>
      <c r="K33" s="33">
        <v>2.7</v>
      </c>
      <c r="L33" s="33">
        <v>2.7</v>
      </c>
      <c r="M33" s="50" t="s">
        <v>56</v>
      </c>
      <c r="N33" s="29">
        <v>23</v>
      </c>
      <c r="O33" s="32">
        <v>7087.5</v>
      </c>
      <c r="P33" s="32"/>
      <c r="Q33" s="32">
        <f>+N33*O33</f>
        <v>163012.5</v>
      </c>
      <c r="R33" s="32">
        <f>P33*N33</f>
        <v>0</v>
      </c>
      <c r="S33" s="33">
        <f t="shared" ref="S33:S37" si="8">+(O33*N33)-P33</f>
        <v>163012.5</v>
      </c>
      <c r="T33" s="34">
        <f t="shared" ref="T33:T37" si="9">S33-J33</f>
        <v>163012.5</v>
      </c>
      <c r="U33" s="35"/>
    </row>
    <row r="34" spans="1:21" ht="57" customHeight="1" x14ac:dyDescent="1.1499999999999999">
      <c r="A34" s="52">
        <v>2</v>
      </c>
      <c r="B34" s="27" t="s">
        <v>23</v>
      </c>
      <c r="C34" s="47" t="s">
        <v>166</v>
      </c>
      <c r="D34" s="29"/>
      <c r="E34" s="48"/>
      <c r="F34" s="49"/>
      <c r="G34" s="32"/>
      <c r="H34" s="32"/>
      <c r="I34" s="32"/>
      <c r="J34" s="33"/>
      <c r="K34" s="33">
        <v>5</v>
      </c>
      <c r="L34" s="33">
        <v>1.9</v>
      </c>
      <c r="M34" s="50" t="s">
        <v>56</v>
      </c>
      <c r="N34" s="29">
        <v>2</v>
      </c>
      <c r="O34" s="32">
        <v>13125</v>
      </c>
      <c r="P34" s="32"/>
      <c r="Q34" s="32">
        <f>+N34*O34</f>
        <v>26250</v>
      </c>
      <c r="R34" s="32">
        <f>P34*N34</f>
        <v>0</v>
      </c>
      <c r="S34" s="33">
        <f t="shared" si="8"/>
        <v>26250</v>
      </c>
      <c r="T34" s="34">
        <f t="shared" si="9"/>
        <v>26250</v>
      </c>
      <c r="U34" s="35" t="s">
        <v>116</v>
      </c>
    </row>
    <row r="35" spans="1:21" ht="57" customHeight="1" x14ac:dyDescent="1.1499999999999999">
      <c r="A35" s="52">
        <v>3</v>
      </c>
      <c r="B35" s="27" t="s">
        <v>23</v>
      </c>
      <c r="C35" s="47" t="s">
        <v>167</v>
      </c>
      <c r="D35" s="29"/>
      <c r="E35" s="48"/>
      <c r="F35" s="49"/>
      <c r="G35" s="32"/>
      <c r="H35" s="32"/>
      <c r="I35" s="32"/>
      <c r="J35" s="33"/>
      <c r="K35" s="33">
        <v>3.6</v>
      </c>
      <c r="L35" s="33">
        <v>1.9</v>
      </c>
      <c r="M35" s="50" t="s">
        <v>56</v>
      </c>
      <c r="N35" s="29">
        <v>23</v>
      </c>
      <c r="O35" s="32">
        <v>9450</v>
      </c>
      <c r="P35" s="32"/>
      <c r="Q35" s="32">
        <f>+N35*O35</f>
        <v>217350</v>
      </c>
      <c r="R35" s="32">
        <f>P35*N35</f>
        <v>0</v>
      </c>
      <c r="S35" s="33">
        <f t="shared" si="8"/>
        <v>217350</v>
      </c>
      <c r="T35" s="34">
        <f t="shared" si="9"/>
        <v>217350</v>
      </c>
      <c r="U35" s="35" t="s">
        <v>119</v>
      </c>
    </row>
    <row r="36" spans="1:21" ht="57" customHeight="1" x14ac:dyDescent="1.1499999999999999">
      <c r="A36" s="52">
        <v>4</v>
      </c>
      <c r="B36" s="27" t="s">
        <v>23</v>
      </c>
      <c r="C36" s="47" t="s">
        <v>168</v>
      </c>
      <c r="D36" s="29"/>
      <c r="E36" s="48"/>
      <c r="F36" s="49"/>
      <c r="G36" s="32"/>
      <c r="H36" s="32"/>
      <c r="I36" s="32"/>
      <c r="J36" s="33"/>
      <c r="K36" s="33">
        <v>13.5</v>
      </c>
      <c r="L36" s="33">
        <v>1.9</v>
      </c>
      <c r="M36" s="50" t="s">
        <v>56</v>
      </c>
      <c r="N36" s="29">
        <v>1</v>
      </c>
      <c r="O36" s="32">
        <v>35437.5</v>
      </c>
      <c r="P36" s="32"/>
      <c r="Q36" s="32">
        <f>+N36*O36</f>
        <v>35437.5</v>
      </c>
      <c r="R36" s="32">
        <f>P36*N36</f>
        <v>0</v>
      </c>
      <c r="S36" s="33">
        <f t="shared" si="8"/>
        <v>35437.5</v>
      </c>
      <c r="T36" s="34">
        <f t="shared" si="9"/>
        <v>35437.5</v>
      </c>
      <c r="U36" s="35" t="s">
        <v>117</v>
      </c>
    </row>
    <row r="37" spans="1:21" ht="57" customHeight="1" x14ac:dyDescent="1.1499999999999999">
      <c r="A37" s="52">
        <v>5</v>
      </c>
      <c r="B37" s="27" t="s">
        <v>23</v>
      </c>
      <c r="C37" s="47" t="s">
        <v>169</v>
      </c>
      <c r="D37" s="29"/>
      <c r="E37" s="48"/>
      <c r="F37" s="49"/>
      <c r="G37" s="32"/>
      <c r="H37" s="32"/>
      <c r="I37" s="32"/>
      <c r="J37" s="33"/>
      <c r="K37" s="33">
        <v>4.1900000000000004</v>
      </c>
      <c r="L37" s="33">
        <v>1.9</v>
      </c>
      <c r="M37" s="50" t="s">
        <v>56</v>
      </c>
      <c r="N37" s="29">
        <v>1</v>
      </c>
      <c r="O37" s="32">
        <v>10998.75</v>
      </c>
      <c r="P37" s="32"/>
      <c r="Q37" s="32">
        <f>+N37*O37</f>
        <v>10998.75</v>
      </c>
      <c r="R37" s="32">
        <f>P37*N37</f>
        <v>0</v>
      </c>
      <c r="S37" s="33">
        <f t="shared" si="8"/>
        <v>10998.75</v>
      </c>
      <c r="T37" s="34">
        <f t="shared" si="9"/>
        <v>10998.75</v>
      </c>
      <c r="U37" s="35" t="s">
        <v>118</v>
      </c>
    </row>
    <row r="38" spans="1:21" s="134" customFormat="1" ht="57" customHeight="1" x14ac:dyDescent="1.1499999999999999">
      <c r="A38" s="135"/>
      <c r="B38" s="136"/>
      <c r="C38" s="166" t="s">
        <v>64</v>
      </c>
      <c r="D38" s="167"/>
      <c r="E38" s="168"/>
      <c r="F38" s="169"/>
      <c r="G38" s="170"/>
      <c r="H38" s="170"/>
      <c r="I38" s="170"/>
      <c r="J38" s="137"/>
      <c r="K38" s="137"/>
      <c r="L38" s="137"/>
      <c r="M38" s="171"/>
      <c r="N38" s="167"/>
      <c r="O38" s="170"/>
      <c r="P38" s="170"/>
      <c r="Q38" s="172"/>
      <c r="R38" s="172"/>
      <c r="S38" s="137">
        <f t="shared" si="3"/>
        <v>0</v>
      </c>
      <c r="T38" s="173">
        <f t="shared" si="2"/>
        <v>0</v>
      </c>
      <c r="U38" s="138"/>
    </row>
    <row r="39" spans="1:21" ht="57" customHeight="1" x14ac:dyDescent="1.1499999999999999">
      <c r="A39" s="52">
        <v>1</v>
      </c>
      <c r="B39" s="27" t="s">
        <v>23</v>
      </c>
      <c r="C39" s="47" t="s">
        <v>170</v>
      </c>
      <c r="D39" s="29"/>
      <c r="E39" s="48"/>
      <c r="F39" s="49"/>
      <c r="G39" s="32"/>
      <c r="H39" s="32"/>
      <c r="I39" s="32"/>
      <c r="J39" s="33"/>
      <c r="K39" s="33">
        <v>2.7</v>
      </c>
      <c r="L39" s="33">
        <v>2.7</v>
      </c>
      <c r="M39" s="50" t="s">
        <v>56</v>
      </c>
      <c r="N39" s="29">
        <v>24</v>
      </c>
      <c r="O39" s="32">
        <v>7087.5</v>
      </c>
      <c r="P39" s="32"/>
      <c r="Q39" s="32">
        <f t="shared" ref="Q39:Q43" si="10">+N39*O39</f>
        <v>170100</v>
      </c>
      <c r="R39" s="32">
        <f t="shared" ref="R39:R43" si="11">P39*N39</f>
        <v>0</v>
      </c>
      <c r="S39" s="33">
        <f t="shared" si="3"/>
        <v>170100</v>
      </c>
      <c r="T39" s="34">
        <f t="shared" si="2"/>
        <v>170100</v>
      </c>
      <c r="U39" s="35"/>
    </row>
    <row r="40" spans="1:21" ht="57" customHeight="1" x14ac:dyDescent="1.1499999999999999">
      <c r="A40" s="52">
        <v>2</v>
      </c>
      <c r="B40" s="27" t="s">
        <v>23</v>
      </c>
      <c r="C40" s="47" t="s">
        <v>166</v>
      </c>
      <c r="D40" s="29"/>
      <c r="E40" s="48"/>
      <c r="F40" s="49"/>
      <c r="G40" s="32"/>
      <c r="H40" s="32"/>
      <c r="I40" s="32"/>
      <c r="J40" s="33"/>
      <c r="K40" s="33">
        <v>5</v>
      </c>
      <c r="L40" s="33">
        <v>1.9</v>
      </c>
      <c r="M40" s="50" t="s">
        <v>56</v>
      </c>
      <c r="N40" s="29">
        <v>2</v>
      </c>
      <c r="O40" s="32">
        <v>13125</v>
      </c>
      <c r="P40" s="32"/>
      <c r="Q40" s="32">
        <f t="shared" si="10"/>
        <v>26250</v>
      </c>
      <c r="R40" s="32">
        <f t="shared" si="11"/>
        <v>0</v>
      </c>
      <c r="S40" s="33">
        <f t="shared" si="3"/>
        <v>26250</v>
      </c>
      <c r="T40" s="34">
        <f t="shared" si="2"/>
        <v>26250</v>
      </c>
      <c r="U40" s="35" t="s">
        <v>116</v>
      </c>
    </row>
    <row r="41" spans="1:21" ht="57" customHeight="1" x14ac:dyDescent="1.1499999999999999">
      <c r="A41" s="52">
        <v>3</v>
      </c>
      <c r="B41" s="27" t="s">
        <v>23</v>
      </c>
      <c r="C41" s="47" t="s">
        <v>167</v>
      </c>
      <c r="D41" s="29"/>
      <c r="E41" s="48"/>
      <c r="F41" s="49"/>
      <c r="G41" s="32"/>
      <c r="H41" s="32"/>
      <c r="I41" s="32"/>
      <c r="J41" s="33"/>
      <c r="K41" s="33">
        <v>3.6</v>
      </c>
      <c r="L41" s="33">
        <v>1.9</v>
      </c>
      <c r="M41" s="50" t="s">
        <v>56</v>
      </c>
      <c r="N41" s="29">
        <v>23</v>
      </c>
      <c r="O41" s="32">
        <v>9450</v>
      </c>
      <c r="P41" s="32"/>
      <c r="Q41" s="32">
        <f t="shared" si="10"/>
        <v>217350</v>
      </c>
      <c r="R41" s="32">
        <f t="shared" si="11"/>
        <v>0</v>
      </c>
      <c r="S41" s="33">
        <f t="shared" si="3"/>
        <v>217350</v>
      </c>
      <c r="T41" s="34">
        <f t="shared" si="2"/>
        <v>217350</v>
      </c>
      <c r="U41" s="35" t="s">
        <v>119</v>
      </c>
    </row>
    <row r="42" spans="1:21" ht="57" customHeight="1" x14ac:dyDescent="1.1499999999999999">
      <c r="A42" s="52">
        <v>4</v>
      </c>
      <c r="B42" s="27" t="s">
        <v>23</v>
      </c>
      <c r="C42" s="47" t="s">
        <v>168</v>
      </c>
      <c r="D42" s="29"/>
      <c r="E42" s="48"/>
      <c r="F42" s="49"/>
      <c r="G42" s="32"/>
      <c r="H42" s="32"/>
      <c r="I42" s="32"/>
      <c r="J42" s="33"/>
      <c r="K42" s="33">
        <v>13.5</v>
      </c>
      <c r="L42" s="33">
        <v>1.9</v>
      </c>
      <c r="M42" s="50" t="s">
        <v>56</v>
      </c>
      <c r="N42" s="29">
        <v>1</v>
      </c>
      <c r="O42" s="32">
        <v>35437.5</v>
      </c>
      <c r="P42" s="32"/>
      <c r="Q42" s="32">
        <f t="shared" si="10"/>
        <v>35437.5</v>
      </c>
      <c r="R42" s="32">
        <f t="shared" si="11"/>
        <v>0</v>
      </c>
      <c r="S42" s="33">
        <f t="shared" si="3"/>
        <v>35437.5</v>
      </c>
      <c r="T42" s="34">
        <f t="shared" si="2"/>
        <v>35437.5</v>
      </c>
      <c r="U42" s="35" t="s">
        <v>117</v>
      </c>
    </row>
    <row r="43" spans="1:21" ht="57" customHeight="1" x14ac:dyDescent="1.1499999999999999">
      <c r="A43" s="52">
        <v>5</v>
      </c>
      <c r="B43" s="27" t="s">
        <v>23</v>
      </c>
      <c r="C43" s="47" t="s">
        <v>169</v>
      </c>
      <c r="D43" s="29"/>
      <c r="E43" s="48"/>
      <c r="F43" s="49"/>
      <c r="G43" s="32"/>
      <c r="H43" s="32"/>
      <c r="I43" s="32"/>
      <c r="J43" s="33"/>
      <c r="K43" s="33">
        <v>4.1900000000000004</v>
      </c>
      <c r="L43" s="33">
        <v>1.9</v>
      </c>
      <c r="M43" s="50" t="s">
        <v>56</v>
      </c>
      <c r="N43" s="29">
        <v>1</v>
      </c>
      <c r="O43" s="32">
        <v>10998.75</v>
      </c>
      <c r="P43" s="32"/>
      <c r="Q43" s="32">
        <f t="shared" si="10"/>
        <v>10998.75</v>
      </c>
      <c r="R43" s="32">
        <f t="shared" si="11"/>
        <v>0</v>
      </c>
      <c r="S43" s="33">
        <f t="shared" si="3"/>
        <v>10998.75</v>
      </c>
      <c r="T43" s="34">
        <f t="shared" si="2"/>
        <v>10998.75</v>
      </c>
      <c r="U43" s="35" t="s">
        <v>118</v>
      </c>
    </row>
    <row r="44" spans="1:21" s="134" customFormat="1" ht="57" customHeight="1" x14ac:dyDescent="1.1499999999999999">
      <c r="A44" s="135"/>
      <c r="B44" s="136"/>
      <c r="C44" s="166" t="s">
        <v>65</v>
      </c>
      <c r="D44" s="167"/>
      <c r="E44" s="168"/>
      <c r="F44" s="169"/>
      <c r="G44" s="170"/>
      <c r="H44" s="170"/>
      <c r="I44" s="170"/>
      <c r="J44" s="137"/>
      <c r="K44" s="137"/>
      <c r="L44" s="137"/>
      <c r="M44" s="171"/>
      <c r="N44" s="167"/>
      <c r="O44" s="170"/>
      <c r="P44" s="170"/>
      <c r="Q44" s="170"/>
      <c r="R44" s="170"/>
      <c r="S44" s="137">
        <f t="shared" si="3"/>
        <v>0</v>
      </c>
      <c r="T44" s="173">
        <f t="shared" si="2"/>
        <v>0</v>
      </c>
      <c r="U44" s="138"/>
    </row>
    <row r="45" spans="1:21" ht="57" customHeight="1" x14ac:dyDescent="1.1499999999999999">
      <c r="A45" s="52">
        <v>1</v>
      </c>
      <c r="B45" s="27" t="s">
        <v>23</v>
      </c>
      <c r="C45" s="47" t="s">
        <v>170</v>
      </c>
      <c r="D45" s="29"/>
      <c r="E45" s="48"/>
      <c r="F45" s="49"/>
      <c r="G45" s="32"/>
      <c r="H45" s="32"/>
      <c r="I45" s="32"/>
      <c r="J45" s="33"/>
      <c r="K45" s="33">
        <v>2.7</v>
      </c>
      <c r="L45" s="33">
        <v>2.7</v>
      </c>
      <c r="M45" s="50" t="s">
        <v>56</v>
      </c>
      <c r="N45" s="29">
        <v>24</v>
      </c>
      <c r="O45" s="32">
        <v>7087.5</v>
      </c>
      <c r="P45" s="32"/>
      <c r="Q45" s="32">
        <f t="shared" ref="Q45:Q49" si="12">+N45*O45</f>
        <v>170100</v>
      </c>
      <c r="R45" s="32">
        <f t="shared" ref="R45:R49" si="13">P45*N45</f>
        <v>0</v>
      </c>
      <c r="S45" s="33">
        <f t="shared" ref="S45:S49" si="14">+(O45*N45)-P45</f>
        <v>170100</v>
      </c>
      <c r="T45" s="34">
        <f t="shared" ref="T45:T49" si="15">S45-J45</f>
        <v>170100</v>
      </c>
      <c r="U45" s="35"/>
    </row>
    <row r="46" spans="1:21" ht="57" customHeight="1" x14ac:dyDescent="1.1499999999999999">
      <c r="A46" s="52">
        <v>2</v>
      </c>
      <c r="B46" s="27" t="s">
        <v>23</v>
      </c>
      <c r="C46" s="47" t="s">
        <v>166</v>
      </c>
      <c r="D46" s="29"/>
      <c r="E46" s="48"/>
      <c r="F46" s="49"/>
      <c r="G46" s="32"/>
      <c r="H46" s="32"/>
      <c r="I46" s="32"/>
      <c r="J46" s="33"/>
      <c r="K46" s="33">
        <v>5</v>
      </c>
      <c r="L46" s="33">
        <v>1.9</v>
      </c>
      <c r="M46" s="50" t="s">
        <v>56</v>
      </c>
      <c r="N46" s="29">
        <v>2</v>
      </c>
      <c r="O46" s="32">
        <v>13125</v>
      </c>
      <c r="P46" s="32"/>
      <c r="Q46" s="32">
        <f t="shared" si="12"/>
        <v>26250</v>
      </c>
      <c r="R46" s="32">
        <f t="shared" si="13"/>
        <v>0</v>
      </c>
      <c r="S46" s="33">
        <f t="shared" si="14"/>
        <v>26250</v>
      </c>
      <c r="T46" s="34">
        <f t="shared" si="15"/>
        <v>26250</v>
      </c>
      <c r="U46" s="35" t="s">
        <v>116</v>
      </c>
    </row>
    <row r="47" spans="1:21" ht="57" customHeight="1" x14ac:dyDescent="1.1499999999999999">
      <c r="A47" s="52">
        <v>3</v>
      </c>
      <c r="B47" s="27" t="s">
        <v>23</v>
      </c>
      <c r="C47" s="47" t="s">
        <v>167</v>
      </c>
      <c r="D47" s="29"/>
      <c r="E47" s="48"/>
      <c r="F47" s="49"/>
      <c r="G47" s="32"/>
      <c r="H47" s="32"/>
      <c r="I47" s="32"/>
      <c r="J47" s="33"/>
      <c r="K47" s="33">
        <v>3.6</v>
      </c>
      <c r="L47" s="33">
        <v>1.9</v>
      </c>
      <c r="M47" s="50" t="s">
        <v>56</v>
      </c>
      <c r="N47" s="29">
        <v>23</v>
      </c>
      <c r="O47" s="32">
        <v>9450</v>
      </c>
      <c r="P47" s="32"/>
      <c r="Q47" s="32">
        <f t="shared" si="12"/>
        <v>217350</v>
      </c>
      <c r="R47" s="32">
        <f t="shared" si="13"/>
        <v>0</v>
      </c>
      <c r="S47" s="33">
        <f t="shared" si="14"/>
        <v>217350</v>
      </c>
      <c r="T47" s="34">
        <f t="shared" si="15"/>
        <v>217350</v>
      </c>
      <c r="U47" s="35" t="s">
        <v>119</v>
      </c>
    </row>
    <row r="48" spans="1:21" ht="57" customHeight="1" x14ac:dyDescent="1.1499999999999999">
      <c r="A48" s="52">
        <v>4</v>
      </c>
      <c r="B48" s="27" t="s">
        <v>23</v>
      </c>
      <c r="C48" s="47" t="s">
        <v>168</v>
      </c>
      <c r="D48" s="29"/>
      <c r="E48" s="48"/>
      <c r="F48" s="49"/>
      <c r="G48" s="32"/>
      <c r="H48" s="32"/>
      <c r="I48" s="32"/>
      <c r="J48" s="33"/>
      <c r="K48" s="33">
        <v>13.5</v>
      </c>
      <c r="L48" s="33">
        <v>1.9</v>
      </c>
      <c r="M48" s="50" t="s">
        <v>56</v>
      </c>
      <c r="N48" s="29">
        <v>1</v>
      </c>
      <c r="O48" s="32">
        <v>35437.5</v>
      </c>
      <c r="P48" s="32"/>
      <c r="Q48" s="32">
        <f t="shared" si="12"/>
        <v>35437.5</v>
      </c>
      <c r="R48" s="32">
        <f t="shared" si="13"/>
        <v>0</v>
      </c>
      <c r="S48" s="33">
        <f t="shared" si="14"/>
        <v>35437.5</v>
      </c>
      <c r="T48" s="34">
        <f t="shared" si="15"/>
        <v>35437.5</v>
      </c>
      <c r="U48" s="35" t="s">
        <v>117</v>
      </c>
    </row>
    <row r="49" spans="1:21" ht="57" customHeight="1" x14ac:dyDescent="1.1499999999999999">
      <c r="A49" s="52">
        <v>5</v>
      </c>
      <c r="B49" s="27" t="s">
        <v>23</v>
      </c>
      <c r="C49" s="47" t="s">
        <v>169</v>
      </c>
      <c r="D49" s="29"/>
      <c r="E49" s="48"/>
      <c r="F49" s="49"/>
      <c r="G49" s="32"/>
      <c r="H49" s="32"/>
      <c r="I49" s="32"/>
      <c r="J49" s="33"/>
      <c r="K49" s="33">
        <v>4.1900000000000004</v>
      </c>
      <c r="L49" s="33">
        <v>1.9</v>
      </c>
      <c r="M49" s="50" t="s">
        <v>56</v>
      </c>
      <c r="N49" s="29">
        <v>1</v>
      </c>
      <c r="O49" s="32">
        <v>10998.75</v>
      </c>
      <c r="P49" s="32"/>
      <c r="Q49" s="32">
        <f t="shared" si="12"/>
        <v>10998.75</v>
      </c>
      <c r="R49" s="32">
        <f t="shared" si="13"/>
        <v>0</v>
      </c>
      <c r="S49" s="33">
        <f t="shared" si="14"/>
        <v>10998.75</v>
      </c>
      <c r="T49" s="34">
        <f t="shared" si="15"/>
        <v>10998.75</v>
      </c>
      <c r="U49" s="35" t="s">
        <v>118</v>
      </c>
    </row>
    <row r="50" spans="1:21" ht="57" customHeight="1" x14ac:dyDescent="1.1499999999999999">
      <c r="A50" s="52"/>
      <c r="B50" s="27"/>
      <c r="C50" s="53"/>
      <c r="D50" s="53"/>
      <c r="E50" s="54"/>
      <c r="F50" s="54"/>
      <c r="G50" s="54"/>
      <c r="H50" s="54"/>
      <c r="I50" s="54"/>
      <c r="J50" s="54"/>
      <c r="K50" s="54"/>
      <c r="L50" s="54"/>
      <c r="M50" s="50"/>
      <c r="N50" s="29"/>
      <c r="O50" s="30"/>
      <c r="P50" s="31"/>
      <c r="Q50" s="159"/>
      <c r="R50" s="159"/>
      <c r="S50" s="33"/>
      <c r="T50" s="34"/>
      <c r="U50" s="35"/>
    </row>
    <row r="51" spans="1:21" ht="57" customHeight="1" thickBot="1" x14ac:dyDescent="0.4">
      <c r="A51" s="161"/>
      <c r="B51" s="162"/>
      <c r="C51" s="162" t="s">
        <v>201</v>
      </c>
      <c r="D51" s="162"/>
      <c r="E51" s="162"/>
      <c r="F51" s="162"/>
      <c r="G51" s="162"/>
      <c r="H51" s="162"/>
      <c r="I51" s="162"/>
      <c r="J51" s="162"/>
      <c r="K51" s="162"/>
      <c r="L51" s="163"/>
      <c r="M51" s="152"/>
      <c r="N51" s="152"/>
      <c r="O51" s="152"/>
      <c r="P51" s="143"/>
      <c r="Q51" s="164"/>
      <c r="R51" s="164"/>
      <c r="S51" s="146">
        <f>SUM(S11:S50)</f>
        <v>2621823.75</v>
      </c>
      <c r="T51" s="165">
        <f>+SUM(T11:T49)</f>
        <v>2621823.75</v>
      </c>
      <c r="U51" s="145"/>
    </row>
    <row r="52" spans="1:21" ht="57" customHeight="1" thickTop="1" x14ac:dyDescent="0.35">
      <c r="A52" s="155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7"/>
      <c r="M52" s="685" t="s">
        <v>69</v>
      </c>
      <c r="N52" s="686"/>
      <c r="O52" s="687"/>
      <c r="P52" s="113"/>
      <c r="Q52" s="160"/>
      <c r="R52" s="160"/>
      <c r="S52" s="127"/>
      <c r="T52" s="115">
        <f>+SUM(T11:T49)</f>
        <v>2621823.75</v>
      </c>
      <c r="U52" s="128"/>
    </row>
    <row r="53" spans="1:21" ht="57" customHeight="1" x14ac:dyDescent="0.35">
      <c r="A53" s="693" t="s">
        <v>70</v>
      </c>
      <c r="B53" s="694"/>
      <c r="C53" s="694"/>
      <c r="D53" s="694"/>
      <c r="E53" s="694"/>
      <c r="F53" s="694"/>
      <c r="G53" s="694"/>
      <c r="H53" s="694"/>
      <c r="I53" s="694"/>
      <c r="J53" s="694"/>
      <c r="K53" s="694"/>
      <c r="L53" s="695"/>
      <c r="M53" s="675" t="s">
        <v>71</v>
      </c>
      <c r="N53" s="676"/>
      <c r="O53" s="677"/>
      <c r="P53" s="31"/>
      <c r="Q53" s="159"/>
      <c r="R53" s="159"/>
      <c r="S53" s="33"/>
      <c r="T53" s="34">
        <f>+T52*0.07</f>
        <v>183527.66250000001</v>
      </c>
      <c r="U53" s="35"/>
    </row>
    <row r="54" spans="1:21" ht="57" customHeight="1" x14ac:dyDescent="0.35">
      <c r="A54" s="696"/>
      <c r="B54" s="683"/>
      <c r="C54" s="683"/>
      <c r="D54" s="683"/>
      <c r="E54" s="683"/>
      <c r="F54" s="683"/>
      <c r="G54" s="683"/>
      <c r="H54" s="683"/>
      <c r="I54" s="683"/>
      <c r="J54" s="683"/>
      <c r="K54" s="683"/>
      <c r="L54" s="684"/>
      <c r="M54" s="675" t="s">
        <v>72</v>
      </c>
      <c r="N54" s="676"/>
      <c r="O54" s="677"/>
      <c r="P54" s="31"/>
      <c r="Q54" s="159"/>
      <c r="R54" s="159"/>
      <c r="S54" s="33"/>
      <c r="T54" s="34">
        <f>+SUM(T52:T53)</f>
        <v>2805351.4125000001</v>
      </c>
      <c r="U54" s="35"/>
    </row>
    <row r="55" spans="1:21" ht="26.25" x14ac:dyDescent="0.35">
      <c r="A55" s="1"/>
      <c r="B55" s="1"/>
      <c r="C55" s="1"/>
      <c r="E55" s="1"/>
      <c r="F55" s="1"/>
      <c r="G55" s="1"/>
      <c r="H55" s="1"/>
      <c r="I55" s="1"/>
      <c r="J55" s="1"/>
      <c r="K55" s="1"/>
      <c r="L55" s="1"/>
      <c r="Q55" s="11"/>
      <c r="R55" s="11"/>
    </row>
    <row r="56" spans="1:21" ht="26.25" x14ac:dyDescent="0.35">
      <c r="A56" s="1"/>
      <c r="B56" s="1"/>
      <c r="C56" s="1"/>
      <c r="E56" s="1"/>
      <c r="F56" s="1"/>
      <c r="G56" s="1"/>
      <c r="H56" s="1"/>
      <c r="I56" s="1"/>
      <c r="J56" s="1"/>
      <c r="K56" s="1"/>
      <c r="L56" s="1"/>
      <c r="Q56" s="11"/>
      <c r="R56" s="11"/>
    </row>
    <row r="57" spans="1:21" ht="26.25" x14ac:dyDescent="0.35">
      <c r="A57" s="1"/>
      <c r="B57" s="1"/>
      <c r="C57" s="1"/>
      <c r="E57" s="1"/>
      <c r="F57" s="1"/>
      <c r="G57" s="1"/>
      <c r="H57" s="1"/>
      <c r="I57" s="1"/>
      <c r="J57" s="1"/>
      <c r="K57" s="1"/>
      <c r="L57" s="1"/>
      <c r="Q57" s="11"/>
      <c r="R57" s="11"/>
    </row>
    <row r="58" spans="1:21" ht="26.25" x14ac:dyDescent="0.35">
      <c r="A58" s="1"/>
      <c r="B58" s="1"/>
      <c r="C58" s="1"/>
      <c r="E58" s="1"/>
      <c r="F58" s="1"/>
      <c r="G58" s="1"/>
      <c r="H58" s="1"/>
      <c r="I58" s="1"/>
      <c r="J58" s="1"/>
      <c r="K58" s="1"/>
      <c r="L58" s="1"/>
      <c r="Q58" s="11"/>
      <c r="R58" s="11"/>
    </row>
    <row r="59" spans="1:21" ht="26.25" x14ac:dyDescent="0.35">
      <c r="A59" s="1"/>
      <c r="B59" s="1"/>
      <c r="C59" s="1"/>
      <c r="E59" s="1"/>
      <c r="F59" s="1"/>
      <c r="G59" s="1"/>
      <c r="H59" s="1"/>
      <c r="I59" s="1"/>
      <c r="J59" s="1"/>
      <c r="K59" s="1"/>
      <c r="L59" s="1"/>
      <c r="Q59" s="11"/>
      <c r="R59" s="11"/>
    </row>
    <row r="60" spans="1:21" ht="26.25" x14ac:dyDescent="0.35">
      <c r="A60" s="1"/>
      <c r="B60" s="1"/>
      <c r="C60" s="1"/>
      <c r="E60" s="1"/>
      <c r="F60" s="1"/>
      <c r="G60" s="1"/>
      <c r="H60" s="1"/>
      <c r="I60" s="1"/>
      <c r="J60" s="1"/>
      <c r="K60" s="1"/>
      <c r="L60" s="1"/>
      <c r="Q60" s="11"/>
      <c r="R60" s="11"/>
    </row>
    <row r="61" spans="1:21" ht="26.25" x14ac:dyDescent="0.35">
      <c r="A61" s="1"/>
      <c r="B61" s="1"/>
      <c r="C61" s="1"/>
      <c r="E61" s="1"/>
      <c r="F61" s="1"/>
      <c r="G61" s="1"/>
      <c r="H61" s="1"/>
      <c r="I61" s="1"/>
      <c r="J61" s="1"/>
      <c r="K61" s="1"/>
      <c r="L61" s="1"/>
      <c r="Q61" s="11"/>
      <c r="R61" s="11"/>
    </row>
    <row r="62" spans="1:21" ht="26.25" x14ac:dyDescent="0.35">
      <c r="A62" s="1"/>
      <c r="B62" s="1"/>
      <c r="C62" s="1"/>
      <c r="E62" s="1"/>
      <c r="F62" s="1"/>
      <c r="G62" s="1"/>
      <c r="H62" s="1"/>
      <c r="I62" s="1"/>
      <c r="J62" s="1"/>
      <c r="K62" s="1"/>
      <c r="L62" s="1"/>
      <c r="Q62" s="11"/>
      <c r="R62" s="11"/>
    </row>
    <row r="63" spans="1:21" ht="26.25" x14ac:dyDescent="0.55000000000000004">
      <c r="A63" s="1"/>
      <c r="B63" s="1"/>
      <c r="C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21" ht="26.25" x14ac:dyDescent="0.55000000000000004">
      <c r="A64" s="1"/>
      <c r="B64" s="1"/>
      <c r="C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26.25" x14ac:dyDescent="0.55000000000000004">
      <c r="A65" s="1"/>
      <c r="B65" s="1"/>
      <c r="C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26.25" x14ac:dyDescent="0.55000000000000004">
      <c r="A66" s="1"/>
      <c r="B66" s="1"/>
      <c r="C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26.25" x14ac:dyDescent="0.55000000000000004">
      <c r="A67" s="1"/>
      <c r="B67" s="1"/>
      <c r="C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26.25" x14ac:dyDescent="0.55000000000000004">
      <c r="A68" s="1"/>
      <c r="B68" s="1"/>
      <c r="C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26.25" x14ac:dyDescent="0.55000000000000004">
      <c r="A69" s="1"/>
      <c r="B69" s="1"/>
      <c r="C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26.25" x14ac:dyDescent="0.55000000000000004">
      <c r="A70" s="1"/>
      <c r="B70" s="1"/>
      <c r="C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26.25" x14ac:dyDescent="0.55000000000000004">
      <c r="A71" s="1"/>
      <c r="B71" s="1"/>
      <c r="C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26.25" x14ac:dyDescent="0.55000000000000004">
      <c r="A72" s="1"/>
      <c r="B72" s="1"/>
      <c r="C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26.25" x14ac:dyDescent="0.55000000000000004">
      <c r="A73" s="1"/>
      <c r="B73" s="1"/>
      <c r="C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26.25" x14ac:dyDescent="0.55000000000000004">
      <c r="A74" s="1"/>
      <c r="B74" s="1"/>
      <c r="C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26.25" x14ac:dyDescent="0.55000000000000004">
      <c r="A75" s="1"/>
      <c r="B75" s="1"/>
      <c r="C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26.25" x14ac:dyDescent="0.55000000000000004">
      <c r="A76" s="1"/>
      <c r="B76" s="1"/>
      <c r="C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26.25" x14ac:dyDescent="0.55000000000000004">
      <c r="A77" s="1"/>
      <c r="B77" s="1"/>
      <c r="C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26.25" x14ac:dyDescent="0.55000000000000004">
      <c r="A78" s="1"/>
      <c r="B78" s="1"/>
      <c r="C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26.25" x14ac:dyDescent="0.55000000000000004">
      <c r="A79" s="1"/>
      <c r="B79" s="1"/>
      <c r="C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26.25" x14ac:dyDescent="0.55000000000000004">
      <c r="A80" s="1"/>
      <c r="B80" s="1"/>
      <c r="C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26.25" x14ac:dyDescent="0.55000000000000004">
      <c r="A81" s="1"/>
      <c r="B81" s="1"/>
      <c r="C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26.25" x14ac:dyDescent="0.55000000000000004">
      <c r="A82" s="1"/>
      <c r="B82" s="1"/>
      <c r="C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26.25" x14ac:dyDescent="0.55000000000000004">
      <c r="A83" s="1"/>
      <c r="B83" s="1"/>
      <c r="C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26.25" x14ac:dyDescent="0.55000000000000004">
      <c r="A84" s="1"/>
      <c r="B84" s="1"/>
      <c r="C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26.25" x14ac:dyDescent="0.55000000000000004">
      <c r="A85" s="1"/>
      <c r="B85" s="1"/>
      <c r="C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26.25" x14ac:dyDescent="0.55000000000000004">
      <c r="A86" s="1"/>
      <c r="B86" s="1"/>
      <c r="C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26.25" x14ac:dyDescent="0.55000000000000004">
      <c r="A87" s="1"/>
      <c r="B87" s="1"/>
      <c r="C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26.25" x14ac:dyDescent="0.55000000000000004">
      <c r="A88" s="1"/>
      <c r="B88" s="1"/>
      <c r="C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26.25" x14ac:dyDescent="0.55000000000000004">
      <c r="A89" s="1"/>
      <c r="B89" s="1"/>
      <c r="C89" s="1"/>
      <c r="E89" s="1"/>
      <c r="F89" s="1"/>
      <c r="G89" s="1"/>
      <c r="H89" s="1"/>
      <c r="I89" s="1"/>
      <c r="J89" s="1"/>
      <c r="K89" s="1"/>
      <c r="L89" s="1"/>
      <c r="Q89" s="2"/>
      <c r="R89" s="2"/>
    </row>
    <row r="90" spans="1:18" ht="26.25" x14ac:dyDescent="0.55000000000000004">
      <c r="A90" s="1"/>
      <c r="B90" s="1"/>
      <c r="C90" s="1"/>
      <c r="E90" s="1"/>
      <c r="F90" s="1"/>
      <c r="G90" s="1"/>
      <c r="H90" s="1"/>
      <c r="I90" s="1"/>
      <c r="J90" s="1"/>
      <c r="K90" s="1"/>
      <c r="L90" s="1"/>
      <c r="Q90" s="2"/>
      <c r="R90" s="2"/>
    </row>
    <row r="91" spans="1:18" ht="26.25" x14ac:dyDescent="0.55000000000000004">
      <c r="A91" s="1"/>
      <c r="B91" s="1"/>
      <c r="C91" s="1"/>
      <c r="E91" s="1"/>
      <c r="F91" s="1"/>
      <c r="G91" s="1"/>
      <c r="H91" s="1"/>
      <c r="I91" s="1"/>
      <c r="J91" s="1"/>
      <c r="K91" s="1"/>
      <c r="L91" s="1"/>
      <c r="Q91" s="2"/>
      <c r="R91" s="2"/>
    </row>
    <row r="92" spans="1:18" ht="26.25" x14ac:dyDescent="0.55000000000000004">
      <c r="A92" s="1"/>
      <c r="B92" s="1"/>
      <c r="C92" s="1"/>
      <c r="E92" s="1"/>
      <c r="F92" s="1"/>
      <c r="G92" s="1"/>
      <c r="H92" s="1"/>
      <c r="I92" s="1"/>
      <c r="J92" s="1"/>
      <c r="K92" s="1"/>
      <c r="L92" s="1"/>
      <c r="Q92" s="2"/>
      <c r="R92" s="2"/>
    </row>
    <row r="93" spans="1:18" ht="26.25" x14ac:dyDescent="0.55000000000000004">
      <c r="A93" s="1"/>
      <c r="B93" s="1"/>
      <c r="C93" s="1"/>
      <c r="E93" s="1"/>
      <c r="F93" s="1"/>
      <c r="G93" s="1"/>
      <c r="H93" s="1"/>
      <c r="I93" s="1"/>
      <c r="J93" s="1"/>
      <c r="K93" s="1"/>
      <c r="L93" s="1"/>
      <c r="Q93" s="2"/>
      <c r="R93" s="2"/>
    </row>
    <row r="94" spans="1:18" ht="26.25" x14ac:dyDescent="0.55000000000000004">
      <c r="A94" s="1"/>
      <c r="B94" s="1"/>
      <c r="C94" s="1"/>
      <c r="E94" s="1"/>
      <c r="F94" s="1"/>
      <c r="G94" s="1"/>
      <c r="H94" s="1"/>
      <c r="I94" s="1"/>
      <c r="J94" s="1"/>
      <c r="K94" s="1"/>
      <c r="L94" s="1"/>
      <c r="Q94" s="2"/>
      <c r="R94" s="2"/>
    </row>
    <row r="95" spans="1:18" ht="26.25" x14ac:dyDescent="0.55000000000000004">
      <c r="A95" s="1"/>
      <c r="B95" s="1"/>
      <c r="C95" s="1"/>
      <c r="E95" s="1"/>
      <c r="F95" s="1"/>
      <c r="G95" s="1"/>
      <c r="H95" s="1"/>
      <c r="I95" s="1"/>
      <c r="J95" s="1"/>
      <c r="K95" s="1"/>
      <c r="L95" s="1"/>
      <c r="Q95" s="2"/>
      <c r="R95" s="2"/>
    </row>
    <row r="96" spans="1:18" ht="26.25" x14ac:dyDescent="0.55000000000000004">
      <c r="A96" s="1"/>
      <c r="B96" s="1"/>
      <c r="C96" s="1"/>
      <c r="E96" s="1"/>
      <c r="F96" s="1"/>
      <c r="G96" s="1"/>
      <c r="H96" s="1"/>
      <c r="I96" s="1"/>
      <c r="J96" s="1"/>
      <c r="K96" s="1"/>
      <c r="L96" s="1"/>
      <c r="Q96" s="2"/>
      <c r="R96" s="2"/>
    </row>
    <row r="97" spans="1:18" ht="26.25" x14ac:dyDescent="0.55000000000000004">
      <c r="A97" s="1"/>
      <c r="B97" s="1"/>
      <c r="C97" s="1"/>
      <c r="E97" s="1"/>
      <c r="F97" s="1"/>
      <c r="G97" s="1"/>
      <c r="H97" s="1"/>
      <c r="I97" s="1"/>
      <c r="J97" s="1"/>
      <c r="K97" s="1"/>
      <c r="L97" s="1"/>
      <c r="Q97" s="2"/>
      <c r="R97" s="2"/>
    </row>
    <row r="98" spans="1:18" ht="26.25" x14ac:dyDescent="0.55000000000000004">
      <c r="A98" s="1"/>
      <c r="B98" s="1"/>
      <c r="C98" s="1"/>
      <c r="E98" s="1"/>
      <c r="F98" s="1"/>
      <c r="G98" s="1"/>
      <c r="H98" s="1"/>
      <c r="I98" s="1"/>
      <c r="J98" s="1"/>
      <c r="K98" s="1"/>
      <c r="L98" s="1"/>
      <c r="Q98" s="2"/>
      <c r="R98" s="2"/>
    </row>
    <row r="99" spans="1:18" ht="26.25" x14ac:dyDescent="0.55000000000000004">
      <c r="A99" s="1"/>
      <c r="B99" s="1"/>
      <c r="C99" s="1"/>
      <c r="E99" s="1"/>
      <c r="F99" s="1"/>
      <c r="G99" s="1"/>
      <c r="H99" s="1"/>
      <c r="I99" s="1"/>
      <c r="J99" s="1"/>
      <c r="K99" s="1"/>
      <c r="L99" s="1"/>
      <c r="Q99" s="2"/>
      <c r="R99" s="2"/>
    </row>
    <row r="100" spans="1:18" ht="26.25" x14ac:dyDescent="0.55000000000000004">
      <c r="A100" s="1"/>
      <c r="B100" s="1"/>
      <c r="C100" s="1"/>
      <c r="E100" s="1"/>
      <c r="F100" s="1"/>
      <c r="G100" s="1"/>
      <c r="H100" s="1"/>
      <c r="I100" s="1"/>
      <c r="J100" s="1"/>
      <c r="K100" s="1"/>
      <c r="L100" s="1"/>
      <c r="Q100" s="2"/>
      <c r="R100" s="2"/>
    </row>
    <row r="101" spans="1:18" ht="26.25" x14ac:dyDescent="0.55000000000000004">
      <c r="A101" s="1"/>
      <c r="B101" s="1"/>
      <c r="C101" s="1"/>
      <c r="E101" s="1"/>
      <c r="F101" s="1"/>
      <c r="G101" s="1"/>
      <c r="H101" s="1"/>
      <c r="I101" s="1"/>
      <c r="J101" s="1"/>
      <c r="K101" s="1"/>
      <c r="L101" s="1"/>
      <c r="Q101" s="2"/>
      <c r="R101" s="2"/>
    </row>
    <row r="102" spans="1:18" ht="26.25" x14ac:dyDescent="0.55000000000000004">
      <c r="A102" s="1"/>
      <c r="B102" s="1"/>
      <c r="C102" s="1"/>
      <c r="E102" s="1"/>
      <c r="F102" s="1"/>
      <c r="G102" s="1"/>
      <c r="H102" s="1"/>
      <c r="I102" s="1"/>
      <c r="J102" s="1"/>
      <c r="K102" s="1"/>
      <c r="L102" s="1"/>
      <c r="Q102" s="2"/>
      <c r="R102" s="2"/>
    </row>
    <row r="103" spans="1:18" ht="26.25" x14ac:dyDescent="0.55000000000000004">
      <c r="A103" s="1"/>
      <c r="B103" s="1"/>
      <c r="C103" s="1"/>
      <c r="E103" s="1"/>
      <c r="F103" s="1"/>
      <c r="G103" s="1"/>
      <c r="H103" s="1"/>
      <c r="I103" s="1"/>
      <c r="J103" s="1"/>
      <c r="K103" s="1"/>
      <c r="L103" s="1"/>
      <c r="Q103" s="2"/>
      <c r="R103" s="2"/>
    </row>
    <row r="104" spans="1:18" ht="26.25" x14ac:dyDescent="0.55000000000000004">
      <c r="A104" s="1"/>
      <c r="B104" s="1"/>
      <c r="C104" s="1"/>
      <c r="E104" s="1"/>
      <c r="F104" s="1"/>
      <c r="G104" s="1"/>
      <c r="H104" s="1"/>
      <c r="I104" s="1"/>
      <c r="J104" s="1"/>
      <c r="K104" s="1"/>
      <c r="L104" s="1"/>
      <c r="Q104" s="2"/>
      <c r="R104" s="2"/>
    </row>
    <row r="105" spans="1:18" ht="26.25" x14ac:dyDescent="0.55000000000000004">
      <c r="A105" s="1"/>
      <c r="B105" s="1"/>
      <c r="C105" s="1"/>
      <c r="E105" s="1"/>
      <c r="F105" s="1"/>
      <c r="G105" s="1"/>
      <c r="H105" s="1"/>
      <c r="I105" s="1"/>
      <c r="J105" s="1"/>
      <c r="K105" s="1"/>
      <c r="L105" s="1"/>
      <c r="Q105" s="2"/>
      <c r="R105" s="2"/>
    </row>
    <row r="106" spans="1:18" ht="26.25" x14ac:dyDescent="0.55000000000000004">
      <c r="A106" s="1"/>
      <c r="B106" s="1"/>
      <c r="C106" s="1"/>
      <c r="E106" s="1"/>
      <c r="F106" s="1"/>
      <c r="G106" s="1"/>
      <c r="H106" s="1"/>
      <c r="I106" s="1"/>
      <c r="J106" s="1"/>
      <c r="K106" s="1"/>
      <c r="L106" s="1"/>
      <c r="Q106" s="2"/>
      <c r="R106" s="2"/>
    </row>
    <row r="107" spans="1:18" ht="26.25" x14ac:dyDescent="0.55000000000000004">
      <c r="A107" s="1"/>
      <c r="B107" s="1"/>
      <c r="C107" s="1"/>
      <c r="E107" s="1"/>
      <c r="F107" s="1"/>
      <c r="G107" s="1"/>
      <c r="H107" s="1"/>
      <c r="I107" s="1"/>
      <c r="J107" s="1"/>
      <c r="K107" s="1"/>
      <c r="L107" s="1"/>
      <c r="Q107" s="2"/>
      <c r="R107" s="2"/>
    </row>
    <row r="108" spans="1:18" ht="26.25" x14ac:dyDescent="0.55000000000000004">
      <c r="A108" s="1"/>
      <c r="B108" s="1"/>
      <c r="C108" s="1"/>
      <c r="E108" s="1"/>
      <c r="F108" s="1"/>
      <c r="G108" s="1"/>
      <c r="H108" s="1"/>
      <c r="I108" s="1"/>
      <c r="J108" s="1"/>
      <c r="K108" s="1"/>
      <c r="L108" s="1"/>
      <c r="Q108" s="2"/>
      <c r="R108" s="2"/>
    </row>
    <row r="109" spans="1:18" ht="26.25" x14ac:dyDescent="0.55000000000000004">
      <c r="A109" s="1"/>
      <c r="B109" s="1"/>
      <c r="C109" s="1"/>
      <c r="E109" s="1"/>
      <c r="F109" s="1"/>
      <c r="G109" s="1"/>
      <c r="H109" s="1"/>
      <c r="I109" s="1"/>
      <c r="J109" s="1"/>
      <c r="K109" s="1"/>
      <c r="L109" s="1"/>
      <c r="Q109" s="2"/>
      <c r="R109" s="2"/>
    </row>
    <row r="110" spans="1:18" ht="26.25" x14ac:dyDescent="0.55000000000000004">
      <c r="A110" s="1"/>
      <c r="B110" s="1"/>
      <c r="C110" s="1"/>
      <c r="E110" s="1"/>
      <c r="F110" s="1"/>
      <c r="G110" s="1"/>
      <c r="H110" s="1"/>
      <c r="I110" s="1"/>
      <c r="J110" s="1"/>
      <c r="K110" s="1"/>
      <c r="L110" s="1"/>
      <c r="Q110" s="2"/>
      <c r="R110" s="2"/>
    </row>
    <row r="111" spans="1:18" ht="26.25" x14ac:dyDescent="0.55000000000000004">
      <c r="A111" s="1"/>
      <c r="B111" s="1"/>
      <c r="C111" s="1"/>
      <c r="E111" s="1"/>
      <c r="F111" s="1"/>
      <c r="G111" s="1"/>
      <c r="H111" s="1"/>
      <c r="I111" s="1"/>
      <c r="J111" s="1"/>
      <c r="K111" s="1"/>
      <c r="L111" s="1"/>
      <c r="Q111" s="2"/>
      <c r="R111" s="2"/>
    </row>
    <row r="112" spans="1:18" ht="26.25" x14ac:dyDescent="0.55000000000000004">
      <c r="A112" s="1"/>
      <c r="B112" s="1"/>
      <c r="C112" s="1"/>
      <c r="E112" s="1"/>
      <c r="F112" s="1"/>
      <c r="G112" s="1"/>
      <c r="H112" s="1"/>
      <c r="I112" s="1"/>
      <c r="J112" s="1"/>
      <c r="K112" s="1"/>
      <c r="L112" s="1"/>
      <c r="Q112" s="2"/>
      <c r="R112" s="2"/>
    </row>
    <row r="113" spans="1:18" ht="26.25" x14ac:dyDescent="0.55000000000000004">
      <c r="A113" s="1"/>
      <c r="B113" s="1"/>
      <c r="C113" s="1"/>
      <c r="E113" s="1"/>
      <c r="F113" s="1"/>
      <c r="G113" s="1"/>
      <c r="H113" s="1"/>
      <c r="I113" s="1"/>
      <c r="J113" s="1"/>
      <c r="K113" s="1"/>
      <c r="L113" s="1"/>
      <c r="Q113" s="2"/>
      <c r="R113" s="2"/>
    </row>
    <row r="114" spans="1:18" ht="26.25" x14ac:dyDescent="0.55000000000000004">
      <c r="A114" s="1"/>
      <c r="B114" s="1"/>
      <c r="C114" s="1"/>
      <c r="E114" s="1"/>
      <c r="F114" s="1"/>
      <c r="G114" s="1"/>
      <c r="H114" s="1"/>
      <c r="I114" s="1"/>
      <c r="J114" s="1"/>
      <c r="K114" s="1"/>
      <c r="L114" s="1"/>
      <c r="Q114" s="2"/>
      <c r="R114" s="2"/>
    </row>
    <row r="115" spans="1:18" ht="26.25" x14ac:dyDescent="0.55000000000000004">
      <c r="A115" s="1"/>
      <c r="B115" s="1"/>
      <c r="C115" s="1"/>
      <c r="E115" s="1"/>
      <c r="F115" s="1"/>
      <c r="G115" s="1"/>
      <c r="H115" s="1"/>
      <c r="I115" s="1"/>
      <c r="J115" s="1"/>
      <c r="K115" s="1"/>
      <c r="L115" s="1"/>
      <c r="Q115" s="2"/>
      <c r="R115" s="2"/>
    </row>
    <row r="116" spans="1:18" ht="26.25" x14ac:dyDescent="0.55000000000000004">
      <c r="A116" s="1"/>
      <c r="B116" s="1"/>
      <c r="C116" s="1"/>
      <c r="E116" s="1"/>
      <c r="F116" s="1"/>
      <c r="G116" s="1"/>
      <c r="H116" s="1"/>
      <c r="I116" s="1"/>
      <c r="J116" s="1"/>
      <c r="K116" s="1"/>
      <c r="L116" s="1"/>
      <c r="Q116" s="2"/>
      <c r="R116" s="2"/>
    </row>
    <row r="117" spans="1:18" ht="26.25" x14ac:dyDescent="0.55000000000000004">
      <c r="A117" s="1"/>
      <c r="B117" s="1"/>
      <c r="C117" s="1"/>
      <c r="E117" s="1"/>
      <c r="F117" s="1"/>
      <c r="G117" s="1"/>
      <c r="H117" s="1"/>
      <c r="I117" s="1"/>
      <c r="J117" s="1"/>
      <c r="K117" s="1"/>
      <c r="L117" s="1"/>
      <c r="Q117" s="2"/>
      <c r="R117" s="2"/>
    </row>
    <row r="118" spans="1:18" ht="52.5" customHeight="1" x14ac:dyDescent="0.55000000000000004">
      <c r="A118" s="1"/>
      <c r="B118" s="1"/>
      <c r="C118" s="1"/>
      <c r="E118" s="1"/>
      <c r="F118" s="1"/>
      <c r="G118" s="1"/>
      <c r="H118" s="1"/>
      <c r="I118" s="1"/>
      <c r="J118" s="1"/>
      <c r="K118" s="1"/>
      <c r="L118" s="1"/>
      <c r="Q118" s="2"/>
      <c r="R118" s="2"/>
    </row>
    <row r="119" spans="1:18" ht="26.25" x14ac:dyDescent="0.55000000000000004">
      <c r="A119" s="1"/>
      <c r="B119" s="1"/>
      <c r="C119" s="1"/>
      <c r="E119" s="1"/>
      <c r="F119" s="1"/>
      <c r="G119" s="1"/>
      <c r="H119" s="1"/>
      <c r="I119" s="1"/>
      <c r="J119" s="1"/>
      <c r="K119" s="1"/>
      <c r="L119" s="1"/>
      <c r="Q119" s="2"/>
      <c r="R119" s="2"/>
    </row>
    <row r="120" spans="1:18" ht="26.25" x14ac:dyDescent="0.55000000000000004">
      <c r="A120" s="1"/>
      <c r="B120" s="1"/>
      <c r="C120" s="1"/>
      <c r="E120" s="1"/>
      <c r="F120" s="1"/>
      <c r="G120" s="1"/>
      <c r="H120" s="1"/>
      <c r="I120" s="1"/>
      <c r="J120" s="1"/>
      <c r="K120" s="1"/>
      <c r="L120" s="1"/>
      <c r="Q120" s="2"/>
      <c r="R120" s="2"/>
    </row>
    <row r="121" spans="1:18" ht="26.25" x14ac:dyDescent="0.55000000000000004">
      <c r="A121" s="1"/>
      <c r="B121" s="1"/>
      <c r="C121" s="1"/>
      <c r="E121" s="1"/>
      <c r="F121" s="1"/>
      <c r="G121" s="1"/>
      <c r="H121" s="1"/>
      <c r="I121" s="1"/>
      <c r="J121" s="1"/>
      <c r="K121" s="1"/>
      <c r="L121" s="1"/>
      <c r="Q121" s="2"/>
      <c r="R121" s="2"/>
    </row>
    <row r="122" spans="1:18" ht="26.25" x14ac:dyDescent="0.55000000000000004">
      <c r="A122" s="1"/>
      <c r="B122" s="1"/>
      <c r="C122" s="1"/>
      <c r="E122" s="1"/>
      <c r="F122" s="1"/>
      <c r="G122" s="1"/>
      <c r="H122" s="1"/>
      <c r="I122" s="1"/>
      <c r="J122" s="1"/>
      <c r="K122" s="1"/>
      <c r="L122" s="1"/>
      <c r="Q122" s="2"/>
      <c r="R122" s="2"/>
    </row>
    <row r="123" spans="1:18" s="13" customFormat="1" ht="26.25" x14ac:dyDescent="0.55000000000000004">
      <c r="Q123" s="2"/>
      <c r="R123" s="2"/>
    </row>
    <row r="124" spans="1:18" ht="26.25" x14ac:dyDescent="0.55000000000000004">
      <c r="A124" s="1"/>
      <c r="B124" s="1"/>
      <c r="C124" s="1"/>
      <c r="E124" s="1"/>
      <c r="F124" s="1"/>
      <c r="G124" s="1"/>
      <c r="H124" s="1"/>
      <c r="I124" s="1"/>
      <c r="J124" s="1"/>
      <c r="K124" s="1"/>
      <c r="L124" s="1"/>
      <c r="Q124" s="2"/>
      <c r="R124" s="2"/>
    </row>
    <row r="125" spans="1:18" ht="26.25" x14ac:dyDescent="0.55000000000000004">
      <c r="A125" s="1"/>
      <c r="B125" s="1"/>
      <c r="C125" s="1"/>
      <c r="E125" s="1"/>
      <c r="F125" s="1"/>
      <c r="G125" s="1"/>
      <c r="H125" s="1"/>
      <c r="I125" s="1"/>
      <c r="J125" s="1"/>
      <c r="K125" s="1"/>
      <c r="L125" s="1"/>
      <c r="Q125" s="2"/>
      <c r="R125" s="2"/>
    </row>
    <row r="126" spans="1:18" ht="16.5" x14ac:dyDescent="0.35">
      <c r="A126" s="1"/>
      <c r="B126" s="1"/>
      <c r="C126" s="1"/>
      <c r="E126" s="1"/>
      <c r="F126" s="1"/>
      <c r="G126" s="1"/>
      <c r="H126" s="1"/>
      <c r="I126" s="1"/>
      <c r="J126" s="1"/>
      <c r="K126" s="1"/>
      <c r="L126" s="1"/>
    </row>
    <row r="127" spans="1:18" ht="16.5" x14ac:dyDescent="0.35">
      <c r="A127" s="1"/>
      <c r="B127" s="1"/>
      <c r="C127" s="1"/>
      <c r="E127" s="1"/>
      <c r="F127" s="1"/>
      <c r="G127" s="1"/>
      <c r="H127" s="1"/>
      <c r="I127" s="1"/>
      <c r="J127" s="1"/>
      <c r="K127" s="1"/>
      <c r="L127" s="1"/>
    </row>
    <row r="128" spans="1:18" ht="16.5" x14ac:dyDescent="0.35">
      <c r="A128" s="1"/>
      <c r="B128" s="1"/>
      <c r="C128" s="1"/>
      <c r="E128" s="1"/>
      <c r="F128" s="1"/>
      <c r="G128" s="1"/>
      <c r="H128" s="1"/>
      <c r="I128" s="1"/>
      <c r="J128" s="1"/>
      <c r="K128" s="1"/>
      <c r="L128" s="1"/>
    </row>
    <row r="129" spans="1:18" ht="16.5" x14ac:dyDescent="0.35">
      <c r="A129" s="1"/>
      <c r="B129" s="1"/>
      <c r="C129" s="1"/>
      <c r="E129" s="1"/>
      <c r="F129" s="1"/>
      <c r="G129" s="1"/>
      <c r="H129" s="1"/>
      <c r="I129" s="1"/>
      <c r="J129" s="1"/>
      <c r="K129" s="1"/>
      <c r="L129" s="1"/>
    </row>
    <row r="130" spans="1:18" ht="16.5" x14ac:dyDescent="0.35">
      <c r="A130" s="1"/>
      <c r="B130" s="1"/>
      <c r="C130" s="1"/>
      <c r="E130" s="1"/>
      <c r="F130" s="1"/>
      <c r="G130" s="1"/>
      <c r="H130" s="1"/>
      <c r="I130" s="1"/>
      <c r="J130" s="1"/>
      <c r="K130" s="1"/>
      <c r="L130" s="1"/>
    </row>
    <row r="131" spans="1:18" ht="16.5" x14ac:dyDescent="0.35">
      <c r="A131" s="1"/>
      <c r="B131" s="1"/>
      <c r="C131" s="1"/>
      <c r="E131" s="1"/>
      <c r="F131" s="1"/>
      <c r="G131" s="1"/>
      <c r="H131" s="1"/>
      <c r="I131" s="1"/>
      <c r="J131" s="1"/>
      <c r="K131" s="1"/>
      <c r="L131" s="1"/>
    </row>
    <row r="132" spans="1:18" ht="16.5" x14ac:dyDescent="0.35">
      <c r="A132" s="1"/>
      <c r="B132" s="1"/>
      <c r="C132" s="1"/>
      <c r="E132" s="1"/>
      <c r="F132" s="1"/>
      <c r="G132" s="1"/>
      <c r="H132" s="1"/>
      <c r="I132" s="1"/>
      <c r="J132" s="1"/>
      <c r="K132" s="1"/>
      <c r="L132" s="1"/>
    </row>
    <row r="133" spans="1:18" ht="16.5" x14ac:dyDescent="0.35">
      <c r="A133" s="1"/>
      <c r="B133" s="1"/>
      <c r="C133" s="1"/>
      <c r="E133" s="1"/>
      <c r="F133" s="1"/>
      <c r="G133" s="1"/>
      <c r="H133" s="1"/>
      <c r="I133" s="1"/>
      <c r="J133" s="1"/>
      <c r="K133" s="1"/>
      <c r="L133" s="1"/>
    </row>
    <row r="134" spans="1:18" ht="16.5" x14ac:dyDescent="0.35">
      <c r="A134" s="1"/>
      <c r="B134" s="1"/>
      <c r="C134" s="1"/>
      <c r="E134" s="1"/>
      <c r="F134" s="1"/>
      <c r="G134" s="1"/>
      <c r="H134" s="1"/>
      <c r="I134" s="1"/>
      <c r="J134" s="1"/>
      <c r="K134" s="1"/>
      <c r="L134" s="1"/>
    </row>
    <row r="135" spans="1:18" ht="16.5" x14ac:dyDescent="0.35">
      <c r="A135" s="1"/>
      <c r="B135" s="1"/>
      <c r="C135" s="1"/>
      <c r="E135" s="1"/>
      <c r="F135" s="1"/>
      <c r="G135" s="1"/>
      <c r="H135" s="1"/>
      <c r="I135" s="1"/>
      <c r="J135" s="1"/>
      <c r="K135" s="1"/>
      <c r="L135" s="1"/>
    </row>
    <row r="136" spans="1:18" ht="16.5" x14ac:dyDescent="0.35">
      <c r="A136" s="1"/>
      <c r="B136" s="1"/>
      <c r="C136" s="1"/>
      <c r="E136" s="1"/>
      <c r="F136" s="1"/>
      <c r="G136" s="1"/>
      <c r="H136" s="1"/>
      <c r="I136" s="1"/>
      <c r="J136" s="1"/>
      <c r="K136" s="1"/>
      <c r="L136" s="1"/>
    </row>
    <row r="137" spans="1:18" ht="16.5" x14ac:dyDescent="0.35">
      <c r="A137" s="1"/>
      <c r="B137" s="1"/>
      <c r="C137" s="1"/>
      <c r="E137" s="1"/>
      <c r="F137" s="1"/>
      <c r="G137" s="1"/>
      <c r="H137" s="1"/>
      <c r="I137" s="1"/>
      <c r="J137" s="1"/>
      <c r="K137" s="1"/>
      <c r="L137" s="1"/>
    </row>
    <row r="138" spans="1:18" ht="16.5" x14ac:dyDescent="0.35">
      <c r="A138" s="1"/>
      <c r="B138" s="1"/>
      <c r="C138" s="1"/>
      <c r="E138" s="1"/>
      <c r="F138" s="1"/>
      <c r="G138" s="1"/>
      <c r="H138" s="1"/>
      <c r="I138" s="1"/>
      <c r="J138" s="1"/>
      <c r="K138" s="1"/>
      <c r="L138" s="1"/>
    </row>
    <row r="139" spans="1:18" ht="16.5" x14ac:dyDescent="0.35">
      <c r="A139" s="1"/>
      <c r="B139" s="1"/>
      <c r="C139" s="1"/>
      <c r="E139" s="1"/>
      <c r="F139" s="1"/>
      <c r="G139" s="1"/>
      <c r="H139" s="1"/>
      <c r="I139" s="1"/>
      <c r="J139" s="1"/>
      <c r="K139" s="1"/>
      <c r="L139" s="1"/>
    </row>
    <row r="140" spans="1:18" ht="16.5" x14ac:dyDescent="0.35">
      <c r="A140" s="1"/>
      <c r="B140" s="1"/>
      <c r="C140" s="1"/>
      <c r="E140" s="1"/>
      <c r="F140" s="1"/>
      <c r="G140" s="1"/>
      <c r="H140" s="1"/>
      <c r="I140" s="1"/>
      <c r="J140" s="1"/>
      <c r="K140" s="1"/>
      <c r="L140" s="1"/>
    </row>
    <row r="141" spans="1:18" ht="16.5" x14ac:dyDescent="0.35">
      <c r="A141" s="1"/>
      <c r="B141" s="1"/>
      <c r="C141" s="1"/>
      <c r="E141" s="1"/>
      <c r="F141" s="1"/>
      <c r="G141" s="1"/>
      <c r="H141" s="1"/>
      <c r="I141" s="1"/>
      <c r="J141" s="1"/>
      <c r="K141" s="1"/>
      <c r="L141" s="1"/>
    </row>
    <row r="142" spans="1:18" ht="16.5" x14ac:dyDescent="0.35">
      <c r="A142" s="1"/>
      <c r="B142" s="1"/>
      <c r="C142" s="1"/>
      <c r="E142" s="1"/>
      <c r="F142" s="1"/>
      <c r="G142" s="1"/>
      <c r="H142" s="1"/>
      <c r="I142" s="1"/>
      <c r="J142" s="1"/>
      <c r="K142" s="1"/>
      <c r="L142" s="1"/>
    </row>
    <row r="143" spans="1:18" s="13" customFormat="1" ht="16.5" x14ac:dyDescent="0.35">
      <c r="Q143" s="1"/>
      <c r="R143" s="1"/>
    </row>
    <row r="144" spans="1:18" ht="16.5" x14ac:dyDescent="0.35">
      <c r="A144" s="1"/>
      <c r="B144" s="1"/>
      <c r="C144" s="1"/>
      <c r="E144" s="1"/>
      <c r="F144" s="1"/>
      <c r="G144" s="1"/>
      <c r="H144" s="1"/>
      <c r="I144" s="1"/>
      <c r="J144" s="1"/>
      <c r="K144" s="1"/>
      <c r="L144" s="1"/>
    </row>
    <row r="145" spans="1:21" ht="16.5" x14ac:dyDescent="0.35">
      <c r="A145" s="1"/>
      <c r="B145" s="1"/>
      <c r="C145" s="1"/>
      <c r="E145" s="1"/>
      <c r="F145" s="1"/>
      <c r="G145" s="1"/>
      <c r="H145" s="1"/>
      <c r="I145" s="1"/>
      <c r="J145" s="1"/>
      <c r="K145" s="1"/>
      <c r="L145" s="1"/>
    </row>
    <row r="146" spans="1:21" ht="16.5" x14ac:dyDescent="0.35">
      <c r="A146" s="1"/>
      <c r="B146" s="1"/>
      <c r="C146" s="1"/>
      <c r="E146" s="1"/>
      <c r="F146" s="1"/>
      <c r="G146" s="1"/>
      <c r="H146" s="1"/>
      <c r="I146" s="1"/>
      <c r="J146" s="1"/>
      <c r="K146" s="1"/>
      <c r="L146" s="1"/>
    </row>
    <row r="147" spans="1:21" ht="16.5" x14ac:dyDescent="0.35">
      <c r="A147" s="1"/>
      <c r="B147" s="1"/>
      <c r="C147" s="1"/>
      <c r="E147" s="1"/>
      <c r="F147" s="1"/>
      <c r="G147" s="1"/>
      <c r="H147" s="1"/>
      <c r="I147" s="1"/>
      <c r="J147" s="1"/>
      <c r="K147" s="1"/>
      <c r="L147" s="1"/>
    </row>
    <row r="148" spans="1:21" ht="16.5" x14ac:dyDescent="0.35">
      <c r="A148" s="1"/>
      <c r="B148" s="1"/>
      <c r="C148" s="1"/>
      <c r="E148" s="1"/>
      <c r="F148" s="1"/>
      <c r="G148" s="1"/>
      <c r="H148" s="1"/>
      <c r="I148" s="1"/>
      <c r="J148" s="1"/>
      <c r="K148" s="1"/>
      <c r="L148" s="1"/>
    </row>
    <row r="149" spans="1:21" ht="16.5" x14ac:dyDescent="0.35">
      <c r="A149" s="1"/>
      <c r="B149" s="1"/>
      <c r="C149" s="1"/>
      <c r="E149" s="1"/>
      <c r="F149" s="1"/>
      <c r="G149" s="1"/>
      <c r="H149" s="1"/>
      <c r="I149" s="1"/>
      <c r="J149" s="1"/>
      <c r="K149" s="1"/>
      <c r="L149" s="1"/>
    </row>
    <row r="150" spans="1:21" ht="16.5" x14ac:dyDescent="0.35">
      <c r="A150" s="1"/>
      <c r="B150" s="1"/>
      <c r="C150" s="1"/>
      <c r="E150" s="1"/>
      <c r="F150" s="1"/>
      <c r="G150" s="1"/>
      <c r="H150" s="1"/>
      <c r="I150" s="1"/>
      <c r="J150" s="1"/>
      <c r="K150" s="1"/>
      <c r="L150" s="1"/>
    </row>
    <row r="151" spans="1:21" ht="16.5" x14ac:dyDescent="0.35">
      <c r="A151" s="1"/>
      <c r="B151" s="1"/>
      <c r="C151" s="1"/>
      <c r="E151" s="1"/>
      <c r="F151" s="1"/>
      <c r="G151" s="1"/>
      <c r="H151" s="1"/>
      <c r="I151" s="1"/>
      <c r="J151" s="1"/>
      <c r="K151" s="1"/>
      <c r="L151" s="1"/>
    </row>
    <row r="152" spans="1:21" ht="16.5" x14ac:dyDescent="0.35">
      <c r="A152" s="1"/>
      <c r="B152" s="1"/>
      <c r="C152" s="1"/>
      <c r="E152" s="1"/>
      <c r="F152" s="1"/>
      <c r="G152" s="1"/>
      <c r="H152" s="1"/>
      <c r="I152" s="1"/>
      <c r="J152" s="1"/>
      <c r="K152" s="1"/>
      <c r="L152" s="1"/>
    </row>
    <row r="153" spans="1:21" ht="26.25" x14ac:dyDescent="0.55000000000000004">
      <c r="A153" s="2"/>
      <c r="B153" s="11"/>
      <c r="C153" s="11"/>
      <c r="D153" s="11"/>
      <c r="E153" s="12"/>
      <c r="F153" s="12"/>
      <c r="G153" s="12"/>
      <c r="H153" s="12"/>
      <c r="I153" s="12"/>
      <c r="J153" s="12"/>
      <c r="K153" s="12"/>
      <c r="L153" s="12"/>
      <c r="M153" s="11"/>
      <c r="N153" s="11"/>
      <c r="O153" s="11"/>
      <c r="P153" s="11"/>
      <c r="S153" s="11"/>
      <c r="T153" s="2"/>
      <c r="U153" s="10"/>
    </row>
    <row r="154" spans="1:21" ht="26.25" x14ac:dyDescent="0.55000000000000004">
      <c r="A154" s="2"/>
      <c r="B154" s="11"/>
      <c r="C154" s="11"/>
      <c r="D154" s="11"/>
      <c r="E154" s="12"/>
      <c r="F154" s="12"/>
      <c r="G154" s="12"/>
      <c r="H154" s="12"/>
      <c r="I154" s="12"/>
      <c r="J154" s="12"/>
      <c r="K154" s="12"/>
      <c r="L154" s="12"/>
      <c r="M154" s="11"/>
      <c r="N154" s="11"/>
      <c r="O154" s="11"/>
      <c r="P154" s="11"/>
      <c r="S154" s="11"/>
      <c r="T154" s="2"/>
      <c r="U154" s="10"/>
    </row>
    <row r="155" spans="1:21" ht="26.25" x14ac:dyDescent="0.55000000000000004">
      <c r="A155" s="2"/>
      <c r="B155" s="11"/>
      <c r="C155" s="11"/>
      <c r="D155" s="11"/>
      <c r="E155" s="12"/>
      <c r="F155" s="12"/>
      <c r="G155" s="12"/>
      <c r="H155" s="12"/>
      <c r="I155" s="12"/>
      <c r="J155" s="12"/>
      <c r="K155" s="12"/>
      <c r="L155" s="12"/>
      <c r="M155" s="11"/>
      <c r="N155" s="11"/>
      <c r="O155" s="11"/>
      <c r="P155" s="11"/>
      <c r="S155" s="11"/>
      <c r="T155" s="2"/>
      <c r="U155" s="10"/>
    </row>
    <row r="156" spans="1:21" ht="26.25" x14ac:dyDescent="0.55000000000000004">
      <c r="A156" s="2"/>
      <c r="B156" s="11"/>
      <c r="C156" s="11"/>
      <c r="D156" s="11"/>
      <c r="E156" s="12"/>
      <c r="F156" s="12"/>
      <c r="G156" s="12"/>
      <c r="H156" s="12"/>
      <c r="I156" s="12"/>
      <c r="J156" s="12"/>
      <c r="K156" s="12"/>
      <c r="L156" s="12"/>
      <c r="M156" s="11"/>
      <c r="N156" s="11"/>
      <c r="O156" s="11"/>
      <c r="P156" s="11"/>
      <c r="S156" s="11"/>
      <c r="T156" s="2"/>
      <c r="U156" s="10"/>
    </row>
    <row r="157" spans="1:21" ht="26.25" x14ac:dyDescent="0.55000000000000004">
      <c r="A157" s="2"/>
      <c r="B157" s="11"/>
      <c r="C157" s="11"/>
      <c r="D157" s="11"/>
      <c r="E157" s="12"/>
      <c r="F157" s="12"/>
      <c r="G157" s="12"/>
      <c r="H157" s="12"/>
      <c r="I157" s="12"/>
      <c r="J157" s="12"/>
      <c r="K157" s="12"/>
      <c r="L157" s="12"/>
      <c r="M157" s="11"/>
      <c r="N157" s="11"/>
      <c r="O157" s="11"/>
      <c r="P157" s="11"/>
      <c r="S157" s="11"/>
      <c r="T157" s="2"/>
      <c r="U157" s="10"/>
    </row>
    <row r="158" spans="1:21" ht="26.25" x14ac:dyDescent="0.55000000000000004">
      <c r="A158" s="2"/>
      <c r="B158" s="11"/>
      <c r="C158" s="11"/>
      <c r="D158" s="11"/>
      <c r="E158" s="12"/>
      <c r="F158" s="12"/>
      <c r="G158" s="12"/>
      <c r="H158" s="12"/>
      <c r="I158" s="12"/>
      <c r="J158" s="12"/>
      <c r="K158" s="12"/>
      <c r="L158" s="12"/>
      <c r="M158" s="11"/>
      <c r="N158" s="11"/>
      <c r="O158" s="11"/>
      <c r="P158" s="11"/>
      <c r="S158" s="11"/>
      <c r="T158" s="2"/>
      <c r="U158" s="10"/>
    </row>
    <row r="159" spans="1:21" ht="26.25" x14ac:dyDescent="0.55000000000000004">
      <c r="A159" s="2"/>
      <c r="B159" s="11"/>
      <c r="C159" s="11"/>
      <c r="D159" s="11"/>
      <c r="E159" s="12"/>
      <c r="F159" s="12"/>
      <c r="G159" s="12"/>
      <c r="H159" s="12"/>
      <c r="I159" s="12"/>
      <c r="J159" s="12"/>
      <c r="K159" s="12"/>
      <c r="L159" s="12"/>
      <c r="M159" s="11"/>
      <c r="N159" s="11"/>
      <c r="O159" s="11"/>
      <c r="P159" s="11"/>
      <c r="S159" s="11"/>
      <c r="T159" s="2"/>
      <c r="U159" s="10"/>
    </row>
    <row r="160" spans="1:21" ht="26.25" x14ac:dyDescent="0.55000000000000004">
      <c r="A160" s="2"/>
      <c r="B160" s="11"/>
      <c r="C160" s="11"/>
      <c r="D160" s="11"/>
      <c r="E160" s="12"/>
      <c r="F160" s="12"/>
      <c r="G160" s="12"/>
      <c r="H160" s="12"/>
      <c r="I160" s="12"/>
      <c r="J160" s="12"/>
      <c r="K160" s="12"/>
      <c r="L160" s="12"/>
      <c r="M160" s="11"/>
      <c r="N160" s="11"/>
      <c r="O160" s="11"/>
      <c r="P160" s="11"/>
      <c r="S160" s="11"/>
      <c r="T160" s="2"/>
      <c r="U160" s="10"/>
    </row>
    <row r="161" spans="1:21" ht="26.25" x14ac:dyDescent="0.55000000000000004">
      <c r="A161" s="2"/>
      <c r="B161" s="11"/>
      <c r="C161" s="11"/>
      <c r="D161" s="11"/>
      <c r="E161" s="12"/>
      <c r="F161" s="12"/>
      <c r="G161" s="12"/>
      <c r="H161" s="12"/>
      <c r="I161" s="12"/>
      <c r="J161" s="12"/>
      <c r="K161" s="12"/>
      <c r="L161" s="12"/>
      <c r="M161" s="11"/>
      <c r="N161" s="11"/>
      <c r="O161" s="11"/>
      <c r="P161" s="11"/>
      <c r="S161" s="11"/>
      <c r="T161" s="2"/>
      <c r="U161" s="10"/>
    </row>
    <row r="162" spans="1:21" ht="26.25" x14ac:dyDescent="0.55000000000000004">
      <c r="A162" s="2"/>
      <c r="B162" s="11"/>
      <c r="C162" s="11"/>
      <c r="D162" s="11"/>
      <c r="E162" s="12"/>
      <c r="F162" s="12"/>
      <c r="G162" s="12"/>
      <c r="H162" s="12"/>
      <c r="I162" s="12"/>
      <c r="J162" s="12"/>
      <c r="K162" s="12"/>
      <c r="L162" s="12"/>
      <c r="M162" s="11"/>
      <c r="N162" s="11"/>
      <c r="O162" s="11"/>
      <c r="P162" s="11"/>
      <c r="S162" s="11"/>
      <c r="T162" s="2"/>
      <c r="U162" s="10"/>
    </row>
    <row r="163" spans="1:21" ht="26.25" x14ac:dyDescent="0.55000000000000004">
      <c r="A163" s="2"/>
      <c r="B163" s="11"/>
      <c r="C163" s="11"/>
      <c r="D163" s="11"/>
      <c r="E163" s="12"/>
      <c r="F163" s="12"/>
      <c r="G163" s="12"/>
      <c r="H163" s="12"/>
      <c r="I163" s="12"/>
      <c r="J163" s="12"/>
      <c r="K163" s="12"/>
      <c r="L163" s="12"/>
      <c r="M163" s="11"/>
      <c r="N163" s="11"/>
      <c r="O163" s="11"/>
      <c r="P163" s="11"/>
      <c r="S163" s="11"/>
      <c r="T163" s="2"/>
      <c r="U163" s="10"/>
    </row>
    <row r="164" spans="1:21" ht="26.25" x14ac:dyDescent="0.55000000000000004">
      <c r="A164" s="2"/>
      <c r="B164" s="11"/>
      <c r="C164" s="11"/>
      <c r="D164" s="11"/>
      <c r="E164" s="12"/>
      <c r="F164" s="12"/>
      <c r="G164" s="12"/>
      <c r="H164" s="12"/>
      <c r="I164" s="12"/>
      <c r="J164" s="12"/>
      <c r="K164" s="12"/>
      <c r="L164" s="12"/>
      <c r="M164" s="11"/>
      <c r="N164" s="11"/>
      <c r="O164" s="11"/>
      <c r="P164" s="11"/>
      <c r="S164" s="11"/>
      <c r="T164" s="2"/>
      <c r="U164" s="10"/>
    </row>
    <row r="165" spans="1:21" ht="26.25" x14ac:dyDescent="0.55000000000000004">
      <c r="A165" s="2"/>
      <c r="B165" s="11"/>
      <c r="C165" s="11"/>
      <c r="D165" s="11"/>
      <c r="E165" s="12"/>
      <c r="F165" s="12"/>
      <c r="G165" s="12"/>
      <c r="H165" s="12"/>
      <c r="I165" s="12"/>
      <c r="J165" s="12"/>
      <c r="K165" s="12"/>
      <c r="L165" s="12"/>
      <c r="M165" s="11"/>
      <c r="N165" s="11"/>
      <c r="O165" s="11"/>
      <c r="P165" s="11"/>
      <c r="S165" s="11"/>
      <c r="T165" s="2"/>
      <c r="U165" s="10"/>
    </row>
    <row r="166" spans="1:21" ht="26.25" x14ac:dyDescent="0.55000000000000004">
      <c r="A166" s="2"/>
      <c r="B166" s="11"/>
      <c r="C166" s="11"/>
      <c r="D166" s="11"/>
      <c r="E166" s="12"/>
      <c r="F166" s="12"/>
      <c r="G166" s="12"/>
      <c r="H166" s="12"/>
      <c r="I166" s="12"/>
      <c r="J166" s="12"/>
      <c r="K166" s="12"/>
      <c r="L166" s="12"/>
      <c r="M166" s="11"/>
      <c r="N166" s="11"/>
      <c r="O166" s="11"/>
      <c r="P166" s="11"/>
      <c r="S166" s="11"/>
      <c r="T166" s="2"/>
      <c r="U166" s="10"/>
    </row>
    <row r="167" spans="1:21" ht="26.25" x14ac:dyDescent="0.55000000000000004">
      <c r="A167" s="2"/>
      <c r="B167" s="11"/>
      <c r="C167" s="11"/>
      <c r="D167" s="11"/>
      <c r="E167" s="12"/>
      <c r="F167" s="12"/>
      <c r="G167" s="12"/>
      <c r="H167" s="12"/>
      <c r="I167" s="12"/>
      <c r="J167" s="12"/>
      <c r="K167" s="12"/>
      <c r="L167" s="12"/>
      <c r="M167" s="11"/>
      <c r="N167" s="11"/>
      <c r="O167" s="11"/>
      <c r="P167" s="11"/>
      <c r="S167" s="11"/>
      <c r="T167" s="2"/>
      <c r="U167" s="10"/>
    </row>
    <row r="168" spans="1:21" ht="26.25" x14ac:dyDescent="0.55000000000000004">
      <c r="A168" s="2"/>
      <c r="B168" s="11"/>
      <c r="C168" s="11"/>
      <c r="D168" s="11"/>
      <c r="E168" s="12"/>
      <c r="F168" s="12"/>
      <c r="G168" s="12"/>
      <c r="H168" s="12"/>
      <c r="I168" s="12"/>
      <c r="J168" s="12"/>
      <c r="K168" s="12"/>
      <c r="L168" s="12"/>
      <c r="M168" s="11"/>
      <c r="N168" s="11"/>
      <c r="O168" s="11"/>
      <c r="P168" s="11"/>
      <c r="S168" s="11"/>
      <c r="T168" s="2"/>
      <c r="U168" s="10"/>
    </row>
    <row r="169" spans="1:21" ht="26.25" x14ac:dyDescent="0.55000000000000004">
      <c r="A169" s="2"/>
      <c r="B169" s="11"/>
      <c r="C169" s="11"/>
      <c r="D169" s="11"/>
      <c r="E169" s="12"/>
      <c r="F169" s="12"/>
      <c r="G169" s="12"/>
      <c r="H169" s="12"/>
      <c r="I169" s="12"/>
      <c r="J169" s="12"/>
      <c r="K169" s="12"/>
      <c r="L169" s="12"/>
      <c r="M169" s="11"/>
      <c r="N169" s="11"/>
      <c r="O169" s="11"/>
      <c r="P169" s="11"/>
      <c r="S169" s="11"/>
      <c r="T169" s="2"/>
      <c r="U169" s="10"/>
    </row>
    <row r="170" spans="1:21" ht="26.25" x14ac:dyDescent="0.55000000000000004">
      <c r="A170" s="2"/>
      <c r="B170" s="11"/>
      <c r="C170" s="11"/>
      <c r="D170" s="11"/>
      <c r="E170" s="12"/>
      <c r="F170" s="12"/>
      <c r="G170" s="12"/>
      <c r="H170" s="12"/>
      <c r="I170" s="12"/>
      <c r="J170" s="12"/>
      <c r="K170" s="12"/>
      <c r="L170" s="12"/>
      <c r="M170" s="11"/>
      <c r="N170" s="11"/>
      <c r="O170" s="11"/>
      <c r="P170" s="11"/>
      <c r="S170" s="11"/>
      <c r="T170" s="2"/>
      <c r="U170" s="10"/>
    </row>
    <row r="171" spans="1:21" ht="26.25" x14ac:dyDescent="0.55000000000000004">
      <c r="A171" s="2"/>
      <c r="B171" s="11"/>
      <c r="C171" s="11"/>
      <c r="D171" s="11"/>
      <c r="E171" s="12"/>
      <c r="F171" s="12"/>
      <c r="G171" s="12"/>
      <c r="H171" s="12"/>
      <c r="I171" s="12"/>
      <c r="J171" s="12"/>
      <c r="K171" s="12"/>
      <c r="L171" s="12"/>
      <c r="M171" s="11"/>
      <c r="N171" s="11"/>
      <c r="O171" s="11"/>
      <c r="P171" s="11"/>
      <c r="S171" s="11"/>
      <c r="T171" s="2"/>
      <c r="U171" s="10"/>
    </row>
    <row r="172" spans="1:21" ht="26.25" x14ac:dyDescent="0.55000000000000004">
      <c r="A172" s="2"/>
      <c r="B172" s="11"/>
      <c r="C172" s="11"/>
      <c r="D172" s="11"/>
      <c r="E172" s="12"/>
      <c r="F172" s="12"/>
      <c r="G172" s="12"/>
      <c r="H172" s="12"/>
      <c r="I172" s="12"/>
      <c r="J172" s="12"/>
      <c r="K172" s="12"/>
      <c r="L172" s="12"/>
      <c r="M172" s="11"/>
      <c r="N172" s="11"/>
      <c r="O172" s="11"/>
      <c r="P172" s="11"/>
      <c r="S172" s="11"/>
      <c r="T172" s="2"/>
      <c r="U172" s="10"/>
    </row>
    <row r="173" spans="1:21" ht="26.25" x14ac:dyDescent="0.55000000000000004">
      <c r="A173" s="2"/>
      <c r="B173" s="11"/>
      <c r="C173" s="11"/>
      <c r="D173" s="11"/>
      <c r="E173" s="12"/>
      <c r="F173" s="12"/>
      <c r="G173" s="12"/>
      <c r="H173" s="12"/>
      <c r="I173" s="12"/>
      <c r="J173" s="12"/>
      <c r="K173" s="12"/>
      <c r="L173" s="12"/>
      <c r="M173" s="11"/>
      <c r="N173" s="11"/>
      <c r="O173" s="11"/>
      <c r="P173" s="11"/>
      <c r="S173" s="11"/>
      <c r="T173" s="2"/>
      <c r="U173" s="10"/>
    </row>
    <row r="174" spans="1:21" ht="26.25" x14ac:dyDescent="0.55000000000000004">
      <c r="A174" s="2"/>
      <c r="B174" s="11"/>
      <c r="C174" s="11"/>
      <c r="D174" s="11"/>
      <c r="E174" s="12"/>
      <c r="F174" s="12"/>
      <c r="G174" s="12"/>
      <c r="H174" s="12"/>
      <c r="I174" s="12"/>
      <c r="J174" s="12"/>
      <c r="K174" s="12"/>
      <c r="L174" s="12"/>
      <c r="M174" s="11"/>
      <c r="N174" s="11"/>
      <c r="O174" s="11"/>
      <c r="P174" s="11"/>
      <c r="S174" s="11"/>
      <c r="T174" s="2"/>
      <c r="U174" s="10"/>
    </row>
    <row r="175" spans="1:21" ht="26.25" x14ac:dyDescent="0.55000000000000004">
      <c r="A175" s="2"/>
      <c r="B175" s="11"/>
      <c r="C175" s="11"/>
      <c r="D175" s="11"/>
      <c r="E175" s="12"/>
      <c r="F175" s="12"/>
      <c r="G175" s="12"/>
      <c r="H175" s="12"/>
      <c r="I175" s="12"/>
      <c r="J175" s="12"/>
      <c r="K175" s="12"/>
      <c r="L175" s="12"/>
      <c r="M175" s="11"/>
      <c r="N175" s="11"/>
      <c r="O175" s="11"/>
      <c r="P175" s="11"/>
      <c r="S175" s="11"/>
      <c r="T175" s="2"/>
      <c r="U175" s="10"/>
    </row>
    <row r="176" spans="1:21" ht="26.25" x14ac:dyDescent="0.55000000000000004">
      <c r="A176" s="2"/>
      <c r="B176" s="11"/>
      <c r="C176" s="11"/>
      <c r="D176" s="11"/>
      <c r="E176" s="12"/>
      <c r="F176" s="12"/>
      <c r="G176" s="12"/>
      <c r="H176" s="12"/>
      <c r="I176" s="12"/>
      <c r="J176" s="12"/>
      <c r="K176" s="12"/>
      <c r="L176" s="12"/>
      <c r="M176" s="11"/>
      <c r="N176" s="11"/>
      <c r="O176" s="11"/>
      <c r="P176" s="11"/>
      <c r="S176" s="11"/>
      <c r="T176" s="2"/>
      <c r="U176" s="10"/>
    </row>
    <row r="177" spans="1:21" ht="26.25" x14ac:dyDescent="0.55000000000000004">
      <c r="A177" s="2"/>
      <c r="B177" s="11"/>
      <c r="C177" s="11"/>
      <c r="D177" s="11"/>
      <c r="E177" s="12"/>
      <c r="F177" s="12"/>
      <c r="G177" s="12"/>
      <c r="H177" s="12"/>
      <c r="I177" s="12"/>
      <c r="J177" s="12"/>
      <c r="K177" s="12"/>
      <c r="L177" s="12"/>
      <c r="M177" s="11"/>
      <c r="N177" s="11"/>
      <c r="O177" s="11"/>
      <c r="P177" s="11"/>
      <c r="S177" s="11"/>
      <c r="T177" s="2"/>
      <c r="U177" s="10"/>
    </row>
    <row r="178" spans="1:21" ht="26.25" x14ac:dyDescent="0.55000000000000004">
      <c r="A178" s="2"/>
      <c r="B178" s="11"/>
      <c r="C178" s="11"/>
      <c r="D178" s="11"/>
      <c r="E178" s="12"/>
      <c r="F178" s="12"/>
      <c r="G178" s="12"/>
      <c r="H178" s="12"/>
      <c r="I178" s="12"/>
      <c r="J178" s="12"/>
      <c r="K178" s="12"/>
      <c r="L178" s="12"/>
      <c r="M178" s="11"/>
      <c r="N178" s="11"/>
      <c r="O178" s="11"/>
      <c r="P178" s="11"/>
      <c r="S178" s="11"/>
      <c r="T178" s="2"/>
      <c r="U178" s="10"/>
    </row>
    <row r="179" spans="1:21" ht="26.25" x14ac:dyDescent="0.55000000000000004">
      <c r="A179" s="2"/>
      <c r="B179" s="11"/>
      <c r="C179" s="11"/>
      <c r="D179" s="11"/>
      <c r="E179" s="12"/>
      <c r="F179" s="12"/>
      <c r="G179" s="12"/>
      <c r="H179" s="12"/>
      <c r="I179" s="12"/>
      <c r="J179" s="12"/>
      <c r="K179" s="12"/>
      <c r="L179" s="12"/>
      <c r="M179" s="11"/>
      <c r="N179" s="11"/>
      <c r="O179" s="11"/>
      <c r="P179" s="11"/>
      <c r="S179" s="11"/>
      <c r="T179" s="2"/>
      <c r="U179" s="10"/>
    </row>
    <row r="180" spans="1:21" ht="26.25" x14ac:dyDescent="0.55000000000000004">
      <c r="A180" s="2"/>
      <c r="B180" s="11"/>
      <c r="C180" s="11"/>
      <c r="D180" s="11"/>
      <c r="E180" s="12"/>
      <c r="F180" s="12"/>
      <c r="G180" s="12"/>
      <c r="H180" s="12"/>
      <c r="I180" s="12"/>
      <c r="J180" s="12"/>
      <c r="K180" s="12"/>
      <c r="L180" s="12"/>
      <c r="M180" s="11"/>
      <c r="N180" s="11"/>
      <c r="O180" s="11"/>
      <c r="P180" s="11"/>
      <c r="S180" s="11"/>
      <c r="T180" s="2"/>
      <c r="U180" s="10"/>
    </row>
    <row r="181" spans="1:21" ht="26.25" x14ac:dyDescent="0.55000000000000004">
      <c r="A181" s="2"/>
      <c r="B181" s="11"/>
      <c r="C181" s="11"/>
      <c r="D181" s="11"/>
      <c r="E181" s="12"/>
      <c r="F181" s="12"/>
      <c r="G181" s="12"/>
      <c r="H181" s="12"/>
      <c r="I181" s="12"/>
      <c r="J181" s="12"/>
      <c r="K181" s="12"/>
      <c r="L181" s="12"/>
      <c r="M181" s="11"/>
      <c r="N181" s="11"/>
      <c r="O181" s="11"/>
      <c r="P181" s="11"/>
      <c r="S181" s="11"/>
      <c r="T181" s="2"/>
      <c r="U181" s="10"/>
    </row>
    <row r="182" spans="1:21" ht="26.25" x14ac:dyDescent="0.55000000000000004">
      <c r="A182" s="2"/>
      <c r="B182" s="11"/>
      <c r="C182" s="11"/>
      <c r="D182" s="11"/>
      <c r="E182" s="12"/>
      <c r="F182" s="12"/>
      <c r="G182" s="12"/>
      <c r="H182" s="12"/>
      <c r="I182" s="12"/>
      <c r="J182" s="12"/>
      <c r="K182" s="12"/>
      <c r="L182" s="12"/>
      <c r="M182" s="11"/>
      <c r="N182" s="11"/>
      <c r="O182" s="11"/>
      <c r="P182" s="11"/>
      <c r="S182" s="11"/>
      <c r="T182" s="2"/>
      <c r="U182" s="10"/>
    </row>
    <row r="183" spans="1:21" ht="26.25" x14ac:dyDescent="0.55000000000000004">
      <c r="A183" s="2"/>
      <c r="B183" s="11"/>
      <c r="C183" s="11"/>
      <c r="D183" s="11"/>
      <c r="E183" s="12"/>
      <c r="F183" s="12"/>
      <c r="G183" s="12"/>
      <c r="H183" s="12"/>
      <c r="I183" s="12"/>
      <c r="J183" s="12"/>
      <c r="K183" s="12"/>
      <c r="L183" s="12"/>
      <c r="M183" s="11"/>
      <c r="N183" s="11"/>
      <c r="O183" s="11"/>
      <c r="P183" s="11"/>
      <c r="S183" s="11"/>
      <c r="T183" s="2"/>
      <c r="U183" s="10"/>
    </row>
    <row r="184" spans="1:21" ht="26.25" x14ac:dyDescent="0.55000000000000004">
      <c r="A184" s="2"/>
      <c r="B184" s="11"/>
      <c r="C184" s="11"/>
      <c r="D184" s="11"/>
      <c r="E184" s="12"/>
      <c r="F184" s="12"/>
      <c r="G184" s="12"/>
      <c r="H184" s="12"/>
      <c r="I184" s="12"/>
      <c r="J184" s="12"/>
      <c r="K184" s="12"/>
      <c r="L184" s="12"/>
      <c r="M184" s="11"/>
      <c r="N184" s="11"/>
      <c r="O184" s="11"/>
      <c r="P184" s="11"/>
      <c r="S184" s="11"/>
      <c r="T184" s="2"/>
      <c r="U184" s="10"/>
    </row>
    <row r="185" spans="1:21" ht="26.25" x14ac:dyDescent="0.55000000000000004">
      <c r="A185" s="2"/>
      <c r="B185" s="11"/>
      <c r="C185" s="11"/>
      <c r="D185" s="11"/>
      <c r="E185" s="12"/>
      <c r="F185" s="12"/>
      <c r="G185" s="12"/>
      <c r="H185" s="12"/>
      <c r="I185" s="12"/>
      <c r="J185" s="12"/>
      <c r="K185" s="12"/>
      <c r="L185" s="12"/>
      <c r="M185" s="11"/>
      <c r="N185" s="11"/>
      <c r="O185" s="11"/>
      <c r="P185" s="11"/>
      <c r="S185" s="11"/>
      <c r="T185" s="2"/>
      <c r="U185" s="10"/>
    </row>
    <row r="186" spans="1:21" ht="26.25" x14ac:dyDescent="0.55000000000000004">
      <c r="A186" s="2"/>
      <c r="B186" s="11"/>
      <c r="C186" s="11"/>
      <c r="D186" s="11"/>
      <c r="E186" s="12"/>
      <c r="F186" s="12"/>
      <c r="G186" s="12"/>
      <c r="H186" s="12"/>
      <c r="I186" s="12"/>
      <c r="J186" s="12"/>
      <c r="K186" s="12"/>
      <c r="L186" s="12"/>
      <c r="M186" s="11"/>
      <c r="N186" s="11"/>
      <c r="O186" s="11"/>
      <c r="P186" s="11"/>
      <c r="S186" s="11"/>
      <c r="T186" s="2"/>
      <c r="U186" s="10"/>
    </row>
    <row r="187" spans="1:21" ht="26.25" x14ac:dyDescent="0.55000000000000004">
      <c r="A187" s="2"/>
      <c r="B187" s="11"/>
      <c r="C187" s="11"/>
      <c r="D187" s="11"/>
      <c r="E187" s="12"/>
      <c r="F187" s="12"/>
      <c r="G187" s="12"/>
      <c r="H187" s="12"/>
      <c r="I187" s="12"/>
      <c r="J187" s="12"/>
      <c r="K187" s="12"/>
      <c r="L187" s="12"/>
      <c r="M187" s="11"/>
      <c r="N187" s="11"/>
      <c r="O187" s="11"/>
      <c r="P187" s="11"/>
      <c r="S187" s="11"/>
      <c r="T187" s="2"/>
      <c r="U187" s="10"/>
    </row>
    <row r="188" spans="1:21" ht="26.25" x14ac:dyDescent="0.55000000000000004">
      <c r="A188" s="2"/>
      <c r="B188" s="11"/>
      <c r="C188" s="11"/>
      <c r="D188" s="11"/>
      <c r="E188" s="12"/>
      <c r="F188" s="12"/>
      <c r="G188" s="12"/>
      <c r="H188" s="12"/>
      <c r="I188" s="12"/>
      <c r="J188" s="12"/>
      <c r="K188" s="12"/>
      <c r="L188" s="12"/>
      <c r="M188" s="11"/>
      <c r="N188" s="11"/>
      <c r="O188" s="11"/>
      <c r="P188" s="11"/>
      <c r="S188" s="11"/>
      <c r="T188" s="2"/>
      <c r="U188" s="10"/>
    </row>
    <row r="189" spans="1:21" ht="26.25" x14ac:dyDescent="0.55000000000000004">
      <c r="A189" s="2"/>
      <c r="B189" s="11"/>
      <c r="C189" s="11"/>
      <c r="D189" s="11"/>
      <c r="E189" s="12"/>
      <c r="F189" s="12"/>
      <c r="G189" s="12"/>
      <c r="H189" s="12"/>
      <c r="I189" s="12"/>
      <c r="J189" s="12"/>
      <c r="K189" s="12"/>
      <c r="L189" s="12"/>
      <c r="M189" s="11"/>
      <c r="N189" s="11"/>
      <c r="O189" s="11"/>
      <c r="P189" s="11"/>
      <c r="S189" s="11"/>
      <c r="T189" s="2"/>
      <c r="U189" s="10"/>
    </row>
    <row r="190" spans="1:21" ht="26.25" x14ac:dyDescent="0.55000000000000004">
      <c r="A190" s="2"/>
      <c r="B190" s="11"/>
      <c r="C190" s="11"/>
      <c r="D190" s="11"/>
      <c r="E190" s="12"/>
      <c r="F190" s="12"/>
      <c r="G190" s="12"/>
      <c r="H190" s="12"/>
      <c r="I190" s="12"/>
      <c r="J190" s="12"/>
      <c r="K190" s="12"/>
      <c r="L190" s="12"/>
      <c r="M190" s="11"/>
      <c r="N190" s="11"/>
      <c r="O190" s="11"/>
      <c r="P190" s="11"/>
      <c r="S190" s="11"/>
      <c r="T190" s="2"/>
      <c r="U190" s="10"/>
    </row>
    <row r="191" spans="1:21" ht="26.25" x14ac:dyDescent="0.55000000000000004">
      <c r="A191" s="2"/>
      <c r="B191" s="2"/>
      <c r="C191" s="2"/>
      <c r="D191" s="2"/>
      <c r="E191" s="8"/>
      <c r="F191" s="8"/>
      <c r="G191" s="8"/>
      <c r="H191" s="8"/>
      <c r="I191" s="8"/>
      <c r="J191" s="8"/>
      <c r="K191" s="8"/>
      <c r="L191" s="8"/>
      <c r="M191" s="2"/>
      <c r="N191" s="2"/>
      <c r="O191" s="2"/>
      <c r="P191" s="2"/>
      <c r="S191" s="2"/>
      <c r="T191" s="2"/>
      <c r="U191" s="10"/>
    </row>
    <row r="192" spans="1:21" ht="26.25" x14ac:dyDescent="0.55000000000000004">
      <c r="A192" s="2"/>
      <c r="B192" s="2"/>
      <c r="C192" s="2"/>
      <c r="D192" s="2"/>
      <c r="E192" s="8"/>
      <c r="F192" s="8"/>
      <c r="G192" s="8"/>
      <c r="H192" s="8"/>
      <c r="I192" s="8"/>
      <c r="J192" s="8"/>
      <c r="K192" s="8"/>
      <c r="L192" s="8"/>
      <c r="M192" s="2"/>
      <c r="N192" s="2"/>
      <c r="O192" s="2"/>
      <c r="P192" s="2"/>
      <c r="S192" s="2"/>
      <c r="T192" s="2"/>
      <c r="U192" s="10"/>
    </row>
    <row r="193" spans="1:21" ht="26.25" x14ac:dyDescent="0.55000000000000004">
      <c r="A193" s="2"/>
      <c r="B193" s="2"/>
      <c r="C193" s="2"/>
      <c r="D193" s="2"/>
      <c r="E193" s="8"/>
      <c r="F193" s="8"/>
      <c r="G193" s="8"/>
      <c r="H193" s="8"/>
      <c r="I193" s="8"/>
      <c r="J193" s="8"/>
      <c r="K193" s="8"/>
      <c r="L193" s="8"/>
      <c r="M193" s="2"/>
      <c r="N193" s="2"/>
      <c r="O193" s="2"/>
      <c r="P193" s="2"/>
      <c r="S193" s="2"/>
      <c r="T193" s="2"/>
      <c r="U193" s="10"/>
    </row>
    <row r="194" spans="1:21" ht="26.25" x14ac:dyDescent="0.55000000000000004">
      <c r="A194" s="2"/>
      <c r="B194" s="2"/>
      <c r="C194" s="2"/>
      <c r="D194" s="2"/>
      <c r="E194" s="8"/>
      <c r="F194" s="8"/>
      <c r="G194" s="8"/>
      <c r="H194" s="8"/>
      <c r="I194" s="8"/>
      <c r="J194" s="8"/>
      <c r="K194" s="8"/>
      <c r="L194" s="8"/>
      <c r="M194" s="2"/>
      <c r="N194" s="2"/>
      <c r="O194" s="2"/>
      <c r="P194" s="2"/>
      <c r="S194" s="2"/>
      <c r="T194" s="2"/>
      <c r="U194" s="10"/>
    </row>
    <row r="195" spans="1:21" ht="26.25" x14ac:dyDescent="0.55000000000000004">
      <c r="A195" s="2"/>
      <c r="B195" s="2"/>
      <c r="C195" s="2"/>
      <c r="D195" s="2"/>
      <c r="E195" s="8"/>
      <c r="F195" s="8"/>
      <c r="G195" s="8"/>
      <c r="H195" s="8"/>
      <c r="I195" s="8"/>
      <c r="J195" s="8"/>
      <c r="K195" s="8"/>
      <c r="L195" s="8"/>
      <c r="M195" s="2"/>
      <c r="N195" s="2"/>
      <c r="O195" s="2"/>
      <c r="P195" s="2"/>
      <c r="S195" s="2"/>
      <c r="T195" s="2"/>
      <c r="U195" s="10"/>
    </row>
    <row r="196" spans="1:21" ht="26.25" x14ac:dyDescent="0.55000000000000004">
      <c r="A196" s="2"/>
      <c r="B196" s="2"/>
      <c r="C196" s="2"/>
      <c r="D196" s="2"/>
      <c r="E196" s="8"/>
      <c r="F196" s="8"/>
      <c r="G196" s="8"/>
      <c r="H196" s="8"/>
      <c r="I196" s="8"/>
      <c r="J196" s="8"/>
      <c r="K196" s="8"/>
      <c r="L196" s="8"/>
      <c r="M196" s="2"/>
      <c r="N196" s="2"/>
      <c r="O196" s="2"/>
      <c r="P196" s="2"/>
      <c r="S196" s="2"/>
      <c r="T196" s="2"/>
      <c r="U196" s="10"/>
    </row>
    <row r="197" spans="1:21" ht="26.25" x14ac:dyDescent="0.55000000000000004">
      <c r="A197" s="2"/>
      <c r="B197" s="2"/>
      <c r="C197" s="2"/>
      <c r="D197" s="2"/>
      <c r="E197" s="8"/>
      <c r="F197" s="8"/>
      <c r="G197" s="8"/>
      <c r="H197" s="8"/>
      <c r="I197" s="8"/>
      <c r="J197" s="8"/>
      <c r="K197" s="8"/>
      <c r="L197" s="8"/>
      <c r="M197" s="2"/>
      <c r="N197" s="2"/>
      <c r="O197" s="2"/>
      <c r="P197" s="2"/>
      <c r="S197" s="2"/>
      <c r="T197" s="2"/>
      <c r="U197" s="10"/>
    </row>
    <row r="198" spans="1:21" ht="26.25" x14ac:dyDescent="0.55000000000000004">
      <c r="A198" s="2"/>
      <c r="B198" s="2"/>
      <c r="C198" s="2"/>
      <c r="D198" s="2"/>
      <c r="E198" s="8"/>
      <c r="F198" s="8"/>
      <c r="G198" s="8"/>
      <c r="H198" s="8"/>
      <c r="I198" s="8"/>
      <c r="J198" s="8"/>
      <c r="K198" s="8"/>
      <c r="L198" s="8"/>
      <c r="M198" s="2"/>
      <c r="N198" s="2"/>
      <c r="O198" s="2"/>
      <c r="P198" s="2"/>
      <c r="S198" s="2"/>
      <c r="T198" s="2"/>
      <c r="U198" s="10"/>
    </row>
    <row r="199" spans="1:21" ht="26.25" x14ac:dyDescent="0.55000000000000004">
      <c r="A199" s="2"/>
      <c r="B199" s="2"/>
      <c r="C199" s="2"/>
      <c r="D199" s="2"/>
      <c r="E199" s="8"/>
      <c r="F199" s="8"/>
      <c r="G199" s="8"/>
      <c r="H199" s="8"/>
      <c r="I199" s="8"/>
      <c r="J199" s="8"/>
      <c r="K199" s="8"/>
      <c r="L199" s="8"/>
      <c r="M199" s="2"/>
      <c r="N199" s="2"/>
      <c r="O199" s="2"/>
      <c r="P199" s="2"/>
      <c r="S199" s="2"/>
      <c r="T199" s="2"/>
      <c r="U199" s="10"/>
    </row>
    <row r="200" spans="1:21" ht="26.25" x14ac:dyDescent="0.55000000000000004">
      <c r="A200" s="7"/>
      <c r="B200" s="7"/>
      <c r="C200" s="7"/>
      <c r="D200" s="10"/>
      <c r="E200" s="9"/>
      <c r="F200" s="9"/>
      <c r="G200" s="9"/>
      <c r="H200" s="9"/>
      <c r="I200" s="9"/>
      <c r="J200" s="9"/>
      <c r="K200" s="9"/>
      <c r="L200" s="9"/>
      <c r="M200" s="10"/>
      <c r="N200" s="7"/>
      <c r="O200" s="7"/>
      <c r="P200" s="7"/>
      <c r="S200" s="7"/>
      <c r="T200" s="7"/>
      <c r="U200" s="10"/>
    </row>
    <row r="201" spans="1:21" ht="26.25" x14ac:dyDescent="0.55000000000000004">
      <c r="A201" s="7"/>
      <c r="B201" s="7"/>
      <c r="C201" s="7"/>
      <c r="D201" s="10"/>
      <c r="E201" s="9"/>
      <c r="F201" s="9"/>
      <c r="G201" s="9"/>
      <c r="H201" s="9"/>
      <c r="I201" s="9"/>
      <c r="J201" s="9"/>
      <c r="K201" s="9"/>
      <c r="L201" s="9"/>
      <c r="M201" s="10"/>
      <c r="N201" s="7"/>
      <c r="O201" s="7"/>
      <c r="P201" s="7"/>
      <c r="S201" s="7"/>
      <c r="T201" s="7"/>
      <c r="U201" s="10"/>
    </row>
    <row r="202" spans="1:21" ht="26.25" x14ac:dyDescent="0.55000000000000004">
      <c r="A202" s="7"/>
      <c r="B202" s="7"/>
      <c r="C202" s="7"/>
      <c r="D202" s="10"/>
      <c r="E202" s="9"/>
      <c r="F202" s="9"/>
      <c r="G202" s="9"/>
      <c r="H202" s="9"/>
      <c r="I202" s="9"/>
      <c r="J202" s="9"/>
      <c r="K202" s="9"/>
      <c r="L202" s="9"/>
      <c r="M202" s="10"/>
      <c r="N202" s="7"/>
      <c r="O202" s="7"/>
      <c r="P202" s="7"/>
      <c r="S202" s="7"/>
      <c r="T202" s="7"/>
      <c r="U202" s="10"/>
    </row>
    <row r="203" spans="1:21" ht="26.25" x14ac:dyDescent="0.55000000000000004">
      <c r="A203" s="7"/>
      <c r="B203" s="7"/>
      <c r="C203" s="7"/>
      <c r="D203" s="10"/>
      <c r="E203" s="9"/>
      <c r="F203" s="9"/>
      <c r="G203" s="9"/>
      <c r="H203" s="9"/>
      <c r="I203" s="9"/>
      <c r="J203" s="9"/>
      <c r="K203" s="9"/>
      <c r="L203" s="9"/>
      <c r="M203" s="10"/>
      <c r="N203" s="7"/>
      <c r="O203" s="7"/>
      <c r="P203" s="7"/>
      <c r="S203" s="7"/>
      <c r="T203" s="7"/>
      <c r="U203" s="10"/>
    </row>
    <row r="204" spans="1:21" ht="26.25" x14ac:dyDescent="0.55000000000000004">
      <c r="A204" s="7"/>
      <c r="B204" s="7"/>
      <c r="C204" s="7"/>
      <c r="D204" s="10"/>
      <c r="E204" s="9"/>
      <c r="F204" s="9"/>
      <c r="G204" s="9"/>
      <c r="H204" s="9"/>
      <c r="I204" s="9"/>
      <c r="J204" s="9"/>
      <c r="K204" s="9"/>
      <c r="L204" s="9"/>
      <c r="M204" s="10"/>
      <c r="N204" s="7"/>
      <c r="O204" s="7"/>
      <c r="P204" s="7"/>
      <c r="S204" s="7"/>
      <c r="T204" s="7"/>
      <c r="U204" s="10"/>
    </row>
    <row r="205" spans="1:21" ht="26.25" x14ac:dyDescent="0.55000000000000004">
      <c r="A205" s="7"/>
      <c r="B205" s="7"/>
      <c r="C205" s="7"/>
      <c r="D205" s="10"/>
      <c r="E205" s="9"/>
      <c r="F205" s="9"/>
      <c r="G205" s="9"/>
      <c r="H205" s="9"/>
      <c r="I205" s="9"/>
      <c r="J205" s="9"/>
      <c r="K205" s="9"/>
      <c r="L205" s="9"/>
      <c r="M205" s="10"/>
      <c r="N205" s="7"/>
      <c r="O205" s="7"/>
      <c r="P205" s="7"/>
      <c r="S205" s="7"/>
      <c r="T205" s="7"/>
      <c r="U205" s="10"/>
    </row>
    <row r="206" spans="1:21" ht="26.25" x14ac:dyDescent="0.55000000000000004">
      <c r="A206" s="7"/>
      <c r="B206" s="7"/>
      <c r="C206" s="7"/>
      <c r="D206" s="10"/>
      <c r="E206" s="9"/>
      <c r="F206" s="9"/>
      <c r="G206" s="9"/>
      <c r="H206" s="9"/>
      <c r="I206" s="9"/>
      <c r="J206" s="9"/>
      <c r="K206" s="9"/>
      <c r="L206" s="9"/>
      <c r="M206" s="10"/>
      <c r="N206" s="7"/>
      <c r="O206" s="7"/>
      <c r="P206" s="7"/>
      <c r="S206" s="7"/>
      <c r="T206" s="7"/>
      <c r="U206" s="10"/>
    </row>
    <row r="207" spans="1:21" ht="26.25" x14ac:dyDescent="0.55000000000000004">
      <c r="A207" s="7"/>
      <c r="B207" s="7"/>
      <c r="C207" s="7"/>
      <c r="D207" s="10"/>
      <c r="E207" s="9"/>
      <c r="F207" s="9"/>
      <c r="G207" s="9"/>
      <c r="H207" s="9"/>
      <c r="I207" s="9"/>
      <c r="J207" s="9"/>
      <c r="K207" s="9"/>
      <c r="L207" s="9"/>
      <c r="M207" s="10"/>
      <c r="N207" s="7"/>
      <c r="O207" s="7"/>
      <c r="P207" s="7"/>
      <c r="S207" s="7"/>
      <c r="T207" s="7"/>
      <c r="U207" s="10"/>
    </row>
    <row r="208" spans="1:21" ht="26.25" x14ac:dyDescent="0.55000000000000004">
      <c r="A208" s="7"/>
      <c r="B208" s="7"/>
      <c r="C208" s="7"/>
      <c r="D208" s="10"/>
      <c r="E208" s="9"/>
      <c r="F208" s="9"/>
      <c r="G208" s="9"/>
      <c r="H208" s="9"/>
      <c r="I208" s="9"/>
      <c r="J208" s="9"/>
      <c r="K208" s="9"/>
      <c r="L208" s="9"/>
      <c r="M208" s="10"/>
      <c r="N208" s="7"/>
      <c r="O208" s="7"/>
      <c r="P208" s="7"/>
      <c r="S208" s="7"/>
      <c r="T208" s="7"/>
      <c r="U208" s="10"/>
    </row>
    <row r="209" spans="1:21" ht="26.25" x14ac:dyDescent="0.55000000000000004">
      <c r="A209" s="7"/>
      <c r="B209" s="7"/>
      <c r="C209" s="7"/>
      <c r="D209" s="10"/>
      <c r="E209" s="9"/>
      <c r="F209" s="9"/>
      <c r="G209" s="9"/>
      <c r="H209" s="9"/>
      <c r="I209" s="9"/>
      <c r="J209" s="9"/>
      <c r="K209" s="9"/>
      <c r="L209" s="9"/>
      <c r="M209" s="10"/>
      <c r="N209" s="7"/>
      <c r="O209" s="7"/>
      <c r="P209" s="7"/>
      <c r="S209" s="7"/>
      <c r="T209" s="7"/>
      <c r="U209" s="10"/>
    </row>
    <row r="210" spans="1:21" ht="26.25" x14ac:dyDescent="0.55000000000000004">
      <c r="A210" s="7"/>
      <c r="B210" s="7"/>
      <c r="C210" s="7"/>
      <c r="D210" s="10"/>
      <c r="E210" s="9"/>
      <c r="F210" s="9"/>
      <c r="G210" s="9"/>
      <c r="H210" s="9"/>
      <c r="I210" s="9"/>
      <c r="J210" s="9"/>
      <c r="K210" s="9"/>
      <c r="L210" s="9"/>
      <c r="M210" s="10"/>
      <c r="N210" s="7"/>
      <c r="O210" s="7"/>
      <c r="P210" s="7"/>
      <c r="S210" s="7"/>
      <c r="T210" s="7"/>
      <c r="U210" s="10"/>
    </row>
    <row r="211" spans="1:21" ht="26.25" x14ac:dyDescent="0.55000000000000004">
      <c r="A211" s="7"/>
      <c r="B211" s="7"/>
      <c r="C211" s="7"/>
      <c r="D211" s="10"/>
      <c r="E211" s="9"/>
      <c r="F211" s="9"/>
      <c r="G211" s="9"/>
      <c r="H211" s="9"/>
      <c r="I211" s="9"/>
      <c r="J211" s="9"/>
      <c r="K211" s="9"/>
      <c r="L211" s="9"/>
      <c r="M211" s="10"/>
      <c r="N211" s="7"/>
      <c r="O211" s="7"/>
      <c r="P211" s="7"/>
      <c r="S211" s="7"/>
      <c r="T211" s="7"/>
      <c r="U211" s="10"/>
    </row>
    <row r="212" spans="1:21" ht="26.25" x14ac:dyDescent="0.55000000000000004">
      <c r="A212" s="7"/>
      <c r="B212" s="7"/>
      <c r="C212" s="7"/>
      <c r="D212" s="10"/>
      <c r="E212" s="9"/>
      <c r="F212" s="9"/>
      <c r="G212" s="9"/>
      <c r="H212" s="9"/>
      <c r="I212" s="9"/>
      <c r="J212" s="9"/>
      <c r="K212" s="9"/>
      <c r="L212" s="9"/>
      <c r="M212" s="10"/>
      <c r="N212" s="7"/>
      <c r="O212" s="7"/>
      <c r="P212" s="7"/>
      <c r="S212" s="7"/>
      <c r="T212" s="7"/>
      <c r="U212" s="10"/>
    </row>
    <row r="213" spans="1:21" ht="26.25" x14ac:dyDescent="0.55000000000000004">
      <c r="A213" s="7"/>
      <c r="B213" s="7"/>
      <c r="C213" s="7"/>
      <c r="D213" s="10"/>
      <c r="E213" s="9"/>
      <c r="F213" s="9"/>
      <c r="G213" s="9"/>
      <c r="H213" s="9"/>
      <c r="I213" s="9"/>
      <c r="J213" s="9"/>
      <c r="K213" s="9"/>
      <c r="L213" s="9"/>
      <c r="M213" s="10"/>
      <c r="N213" s="7"/>
      <c r="O213" s="7"/>
      <c r="P213" s="7"/>
      <c r="S213" s="7"/>
      <c r="T213" s="7"/>
      <c r="U213" s="10"/>
    </row>
    <row r="214" spans="1:21" ht="26.25" x14ac:dyDescent="0.55000000000000004">
      <c r="A214" s="7"/>
      <c r="B214" s="7"/>
      <c r="C214" s="7"/>
      <c r="D214" s="10"/>
      <c r="E214" s="9"/>
      <c r="F214" s="9"/>
      <c r="G214" s="9"/>
      <c r="H214" s="9"/>
      <c r="I214" s="9"/>
      <c r="J214" s="9"/>
      <c r="K214" s="9"/>
      <c r="L214" s="9"/>
      <c r="M214" s="10"/>
      <c r="N214" s="7"/>
      <c r="O214" s="7"/>
      <c r="P214" s="7"/>
      <c r="S214" s="7"/>
      <c r="T214" s="7"/>
      <c r="U214" s="10"/>
    </row>
    <row r="215" spans="1:21" ht="26.25" x14ac:dyDescent="0.55000000000000004">
      <c r="A215" s="7"/>
      <c r="B215" s="7"/>
      <c r="C215" s="7"/>
      <c r="D215" s="10"/>
      <c r="E215" s="9"/>
      <c r="F215" s="9"/>
      <c r="G215" s="9"/>
      <c r="H215" s="9"/>
      <c r="I215" s="9"/>
      <c r="J215" s="9"/>
      <c r="K215" s="9"/>
      <c r="L215" s="9"/>
      <c r="M215" s="10"/>
      <c r="N215" s="7"/>
      <c r="O215" s="7"/>
      <c r="P215" s="7"/>
      <c r="S215" s="7"/>
      <c r="T215" s="7"/>
      <c r="U215" s="10"/>
    </row>
    <row r="216" spans="1:21" ht="26.25" x14ac:dyDescent="0.55000000000000004">
      <c r="A216" s="7"/>
      <c r="B216" s="7"/>
      <c r="C216" s="7"/>
      <c r="D216" s="10"/>
      <c r="E216" s="9"/>
      <c r="F216" s="9"/>
      <c r="G216" s="9"/>
      <c r="H216" s="9"/>
      <c r="I216" s="9"/>
      <c r="J216" s="9"/>
      <c r="K216" s="9"/>
      <c r="L216" s="9"/>
      <c r="M216" s="10"/>
      <c r="N216" s="7"/>
      <c r="O216" s="7"/>
      <c r="P216" s="7"/>
      <c r="S216" s="7"/>
      <c r="T216" s="7"/>
      <c r="U216" s="10"/>
    </row>
    <row r="217" spans="1:21" ht="26.25" x14ac:dyDescent="0.55000000000000004">
      <c r="A217" s="7"/>
      <c r="B217" s="7"/>
      <c r="C217" s="7"/>
      <c r="D217" s="10"/>
      <c r="E217" s="9"/>
      <c r="F217" s="9"/>
      <c r="G217" s="9"/>
      <c r="H217" s="9"/>
      <c r="I217" s="9"/>
      <c r="J217" s="9"/>
      <c r="K217" s="9"/>
      <c r="L217" s="9"/>
      <c r="M217" s="10"/>
      <c r="N217" s="7"/>
      <c r="O217" s="7"/>
      <c r="P217" s="7"/>
      <c r="S217" s="7"/>
      <c r="T217" s="7"/>
      <c r="U217" s="10"/>
    </row>
    <row r="218" spans="1:21" ht="26.25" x14ac:dyDescent="0.55000000000000004">
      <c r="A218" s="7"/>
      <c r="B218" s="7"/>
      <c r="C218" s="7"/>
      <c r="D218" s="10"/>
      <c r="E218" s="9"/>
      <c r="F218" s="9"/>
      <c r="G218" s="9"/>
      <c r="H218" s="9"/>
      <c r="I218" s="9"/>
      <c r="J218" s="9"/>
      <c r="K218" s="9"/>
      <c r="L218" s="9"/>
      <c r="M218" s="10"/>
      <c r="N218" s="7"/>
      <c r="O218" s="7"/>
      <c r="P218" s="7"/>
      <c r="S218" s="7"/>
      <c r="T218" s="7"/>
      <c r="U218" s="10"/>
    </row>
    <row r="219" spans="1:21" ht="26.25" x14ac:dyDescent="0.55000000000000004">
      <c r="A219" s="7"/>
      <c r="B219" s="7"/>
      <c r="C219" s="7"/>
      <c r="D219" s="10"/>
      <c r="E219" s="9"/>
      <c r="F219" s="9"/>
      <c r="G219" s="9"/>
      <c r="H219" s="9"/>
      <c r="I219" s="9"/>
      <c r="J219" s="9"/>
      <c r="K219" s="9"/>
      <c r="L219" s="9"/>
      <c r="M219" s="10"/>
      <c r="N219" s="7"/>
      <c r="O219" s="7"/>
      <c r="P219" s="7"/>
      <c r="S219" s="7"/>
      <c r="T219" s="7"/>
      <c r="U219" s="10"/>
    </row>
    <row r="220" spans="1:21" ht="26.25" x14ac:dyDescent="0.55000000000000004">
      <c r="A220" s="7"/>
      <c r="B220" s="7"/>
      <c r="C220" s="7"/>
      <c r="D220" s="10"/>
      <c r="E220" s="9"/>
      <c r="F220" s="9"/>
      <c r="G220" s="9"/>
      <c r="H220" s="9"/>
      <c r="I220" s="9"/>
      <c r="J220" s="9"/>
      <c r="K220" s="9"/>
      <c r="L220" s="9"/>
      <c r="M220" s="10"/>
      <c r="N220" s="7"/>
      <c r="O220" s="7"/>
      <c r="P220" s="7"/>
      <c r="S220" s="7"/>
      <c r="T220" s="7"/>
      <c r="U220" s="10"/>
    </row>
    <row r="221" spans="1:21" ht="26.25" x14ac:dyDescent="0.55000000000000004">
      <c r="A221" s="7"/>
      <c r="B221" s="7"/>
      <c r="C221" s="7"/>
      <c r="D221" s="10"/>
      <c r="E221" s="9"/>
      <c r="F221" s="9"/>
      <c r="G221" s="9"/>
      <c r="H221" s="9"/>
      <c r="I221" s="9"/>
      <c r="J221" s="9"/>
      <c r="K221" s="9"/>
      <c r="L221" s="9"/>
      <c r="M221" s="10"/>
      <c r="N221" s="7"/>
      <c r="O221" s="7"/>
      <c r="P221" s="7"/>
      <c r="S221" s="7"/>
      <c r="T221" s="7"/>
      <c r="U221" s="10"/>
    </row>
    <row r="222" spans="1:21" ht="26.25" x14ac:dyDescent="0.55000000000000004">
      <c r="A222" s="7"/>
      <c r="B222" s="7"/>
      <c r="C222" s="7"/>
      <c r="D222" s="10"/>
      <c r="E222" s="9"/>
      <c r="F222" s="9"/>
      <c r="G222" s="9"/>
      <c r="H222" s="9"/>
      <c r="I222" s="9"/>
      <c r="J222" s="9"/>
      <c r="K222" s="9"/>
      <c r="L222" s="9"/>
      <c r="M222" s="10"/>
      <c r="N222" s="7"/>
      <c r="O222" s="7"/>
      <c r="P222" s="7"/>
      <c r="S222" s="7"/>
      <c r="T222" s="7"/>
      <c r="U222" s="10"/>
    </row>
    <row r="223" spans="1:21" ht="26.25" x14ac:dyDescent="0.55000000000000004">
      <c r="A223" s="7"/>
      <c r="B223" s="7"/>
      <c r="C223" s="7"/>
      <c r="D223" s="10"/>
      <c r="E223" s="9"/>
      <c r="F223" s="9"/>
      <c r="G223" s="9"/>
      <c r="H223" s="9"/>
      <c r="I223" s="9"/>
      <c r="J223" s="9"/>
      <c r="K223" s="9"/>
      <c r="L223" s="9"/>
      <c r="M223" s="10"/>
      <c r="N223" s="7"/>
      <c r="O223" s="7"/>
      <c r="P223" s="7"/>
      <c r="S223" s="7"/>
      <c r="T223" s="7"/>
      <c r="U223" s="10"/>
    </row>
    <row r="224" spans="1:21" ht="26.25" x14ac:dyDescent="0.55000000000000004">
      <c r="A224" s="7"/>
      <c r="B224" s="7"/>
      <c r="C224" s="7"/>
      <c r="D224" s="10"/>
      <c r="E224" s="9"/>
      <c r="F224" s="9"/>
      <c r="G224" s="9"/>
      <c r="H224" s="9"/>
      <c r="I224" s="9"/>
      <c r="J224" s="9"/>
      <c r="K224" s="9"/>
      <c r="L224" s="9"/>
      <c r="M224" s="10"/>
      <c r="N224" s="7"/>
      <c r="O224" s="7"/>
      <c r="P224" s="7"/>
      <c r="S224" s="7"/>
      <c r="T224" s="7"/>
      <c r="U224" s="10"/>
    </row>
    <row r="225" spans="1:21" ht="26.25" x14ac:dyDescent="0.55000000000000004">
      <c r="A225" s="7"/>
      <c r="B225" s="7"/>
      <c r="C225" s="7"/>
      <c r="D225" s="10"/>
      <c r="E225" s="9"/>
      <c r="F225" s="9"/>
      <c r="G225" s="9"/>
      <c r="H225" s="9"/>
      <c r="I225" s="9"/>
      <c r="J225" s="9"/>
      <c r="K225" s="9"/>
      <c r="L225" s="9"/>
      <c r="M225" s="10"/>
      <c r="N225" s="7"/>
      <c r="O225" s="7"/>
      <c r="P225" s="7"/>
      <c r="S225" s="7"/>
      <c r="T225" s="7"/>
      <c r="U225" s="10"/>
    </row>
    <row r="226" spans="1:21" ht="26.25" x14ac:dyDescent="0.55000000000000004">
      <c r="A226" s="7"/>
      <c r="B226" s="7"/>
      <c r="C226" s="7"/>
      <c r="D226" s="10"/>
      <c r="E226" s="9"/>
      <c r="F226" s="9"/>
      <c r="G226" s="9"/>
      <c r="H226" s="9"/>
      <c r="I226" s="9"/>
      <c r="J226" s="9"/>
      <c r="K226" s="9"/>
      <c r="L226" s="9"/>
      <c r="M226" s="10"/>
      <c r="N226" s="7"/>
      <c r="O226" s="7"/>
      <c r="P226" s="7"/>
      <c r="S226" s="7"/>
      <c r="T226" s="7"/>
      <c r="U226" s="10"/>
    </row>
    <row r="227" spans="1:21" ht="26.25" x14ac:dyDescent="0.55000000000000004">
      <c r="A227" s="7"/>
      <c r="B227" s="7"/>
      <c r="C227" s="7"/>
      <c r="D227" s="10"/>
      <c r="E227" s="9"/>
      <c r="F227" s="9"/>
      <c r="G227" s="9"/>
      <c r="H227" s="9"/>
      <c r="I227" s="9"/>
      <c r="J227" s="9"/>
      <c r="K227" s="9"/>
      <c r="L227" s="9"/>
      <c r="M227" s="10"/>
      <c r="N227" s="7"/>
      <c r="O227" s="7"/>
      <c r="P227" s="7"/>
      <c r="S227" s="7"/>
      <c r="T227" s="7"/>
      <c r="U227" s="10"/>
    </row>
    <row r="228" spans="1:21" ht="26.25" x14ac:dyDescent="0.55000000000000004">
      <c r="A228" s="7"/>
      <c r="B228" s="7"/>
      <c r="C228" s="7"/>
      <c r="D228" s="10"/>
      <c r="E228" s="9"/>
      <c r="F228" s="9"/>
      <c r="G228" s="9"/>
      <c r="H228" s="9"/>
      <c r="I228" s="9"/>
      <c r="J228" s="9"/>
      <c r="K228" s="9"/>
      <c r="L228" s="9"/>
      <c r="M228" s="10"/>
      <c r="N228" s="7"/>
      <c r="O228" s="7"/>
      <c r="P228" s="7"/>
      <c r="S228" s="7"/>
      <c r="T228" s="7"/>
      <c r="U228" s="10"/>
    </row>
    <row r="229" spans="1:21" ht="26.25" x14ac:dyDescent="0.55000000000000004">
      <c r="A229" s="7"/>
      <c r="B229" s="7"/>
      <c r="C229" s="7"/>
      <c r="D229" s="10"/>
      <c r="E229" s="9"/>
      <c r="F229" s="9"/>
      <c r="G229" s="9"/>
      <c r="H229" s="9"/>
      <c r="I229" s="9"/>
      <c r="J229" s="9"/>
      <c r="K229" s="9"/>
      <c r="L229" s="9"/>
      <c r="M229" s="10"/>
      <c r="N229" s="7"/>
      <c r="O229" s="7"/>
      <c r="P229" s="7"/>
      <c r="S229" s="7"/>
      <c r="T229" s="7"/>
      <c r="U229" s="10"/>
    </row>
    <row r="230" spans="1:21" ht="26.25" x14ac:dyDescent="0.55000000000000004">
      <c r="A230" s="7"/>
      <c r="B230" s="7"/>
      <c r="C230" s="7"/>
      <c r="D230" s="10"/>
      <c r="E230" s="9"/>
      <c r="F230" s="9"/>
      <c r="G230" s="9"/>
      <c r="H230" s="9"/>
      <c r="I230" s="9"/>
      <c r="J230" s="9"/>
      <c r="K230" s="9"/>
      <c r="L230" s="9"/>
      <c r="M230" s="10"/>
      <c r="N230" s="7"/>
      <c r="O230" s="7"/>
      <c r="P230" s="7"/>
      <c r="S230" s="7"/>
      <c r="T230" s="7"/>
      <c r="U230" s="10"/>
    </row>
    <row r="231" spans="1:21" ht="26.25" x14ac:dyDescent="0.55000000000000004">
      <c r="A231" s="7"/>
      <c r="B231" s="7"/>
      <c r="C231" s="7"/>
      <c r="D231" s="10"/>
      <c r="E231" s="9"/>
      <c r="F231" s="9"/>
      <c r="G231" s="9"/>
      <c r="H231" s="9"/>
      <c r="I231" s="9"/>
      <c r="J231" s="9"/>
      <c r="K231" s="9"/>
      <c r="L231" s="9"/>
      <c r="M231" s="10"/>
      <c r="N231" s="7"/>
      <c r="O231" s="7"/>
      <c r="P231" s="7"/>
      <c r="S231" s="7"/>
      <c r="T231" s="7"/>
      <c r="U231" s="10"/>
    </row>
    <row r="232" spans="1:21" ht="26.25" x14ac:dyDescent="0.55000000000000004">
      <c r="A232" s="7"/>
      <c r="B232" s="7"/>
      <c r="C232" s="7"/>
      <c r="D232" s="10"/>
      <c r="E232" s="9"/>
      <c r="F232" s="9"/>
      <c r="G232" s="9"/>
      <c r="H232" s="9"/>
      <c r="I232" s="9"/>
      <c r="J232" s="9"/>
      <c r="K232" s="9"/>
      <c r="L232" s="9"/>
      <c r="M232" s="10"/>
      <c r="N232" s="7"/>
      <c r="O232" s="7"/>
      <c r="P232" s="7"/>
      <c r="S232" s="7"/>
      <c r="T232" s="7"/>
      <c r="U232" s="10"/>
    </row>
    <row r="233" spans="1:21" ht="26.25" x14ac:dyDescent="0.55000000000000004">
      <c r="A233" s="7"/>
      <c r="B233" s="7"/>
      <c r="C233" s="7"/>
      <c r="D233" s="10"/>
      <c r="E233" s="9"/>
      <c r="F233" s="9"/>
      <c r="G233" s="9"/>
      <c r="H233" s="9"/>
      <c r="I233" s="9"/>
      <c r="J233" s="9"/>
      <c r="K233" s="9"/>
      <c r="L233" s="9"/>
      <c r="M233" s="10"/>
      <c r="N233" s="7"/>
      <c r="O233" s="7"/>
      <c r="P233" s="7"/>
      <c r="S233" s="7"/>
      <c r="T233" s="7"/>
      <c r="U233" s="10"/>
    </row>
    <row r="234" spans="1:21" ht="26.25" x14ac:dyDescent="0.55000000000000004">
      <c r="A234" s="7"/>
      <c r="B234" s="7"/>
      <c r="C234" s="7"/>
      <c r="D234" s="10"/>
      <c r="E234" s="9"/>
      <c r="F234" s="9"/>
      <c r="G234" s="9"/>
      <c r="H234" s="9"/>
      <c r="I234" s="9"/>
      <c r="J234" s="9"/>
      <c r="K234" s="9"/>
      <c r="L234" s="9"/>
      <c r="M234" s="10"/>
      <c r="N234" s="7"/>
      <c r="O234" s="7"/>
      <c r="P234" s="7"/>
      <c r="S234" s="7"/>
      <c r="T234" s="7"/>
      <c r="U234" s="10"/>
    </row>
    <row r="235" spans="1:21" ht="26.25" x14ac:dyDescent="0.55000000000000004">
      <c r="A235" s="7"/>
      <c r="B235" s="7"/>
      <c r="C235" s="7"/>
      <c r="D235" s="10"/>
      <c r="E235" s="9"/>
      <c r="F235" s="9"/>
      <c r="G235" s="9"/>
      <c r="H235" s="9"/>
      <c r="I235" s="9"/>
      <c r="J235" s="9"/>
      <c r="K235" s="9"/>
      <c r="L235" s="9"/>
      <c r="M235" s="10"/>
      <c r="N235" s="7"/>
      <c r="O235" s="7"/>
      <c r="P235" s="7"/>
      <c r="S235" s="7"/>
      <c r="T235" s="7"/>
      <c r="U235" s="10"/>
    </row>
    <row r="236" spans="1:21" ht="26.25" x14ac:dyDescent="0.55000000000000004">
      <c r="A236" s="7"/>
      <c r="B236" s="7"/>
      <c r="C236" s="7"/>
      <c r="D236" s="10"/>
      <c r="E236" s="9"/>
      <c r="F236" s="9"/>
      <c r="G236" s="9"/>
      <c r="H236" s="9"/>
      <c r="I236" s="9"/>
      <c r="J236" s="9"/>
      <c r="K236" s="9"/>
      <c r="L236" s="9"/>
      <c r="M236" s="10"/>
      <c r="N236" s="7"/>
      <c r="O236" s="7"/>
      <c r="P236" s="7"/>
      <c r="S236" s="7"/>
      <c r="T236" s="7"/>
      <c r="U236" s="10"/>
    </row>
    <row r="237" spans="1:21" ht="26.25" x14ac:dyDescent="0.55000000000000004">
      <c r="A237" s="7"/>
      <c r="B237" s="7"/>
      <c r="C237" s="7"/>
      <c r="D237" s="10"/>
      <c r="E237" s="9"/>
      <c r="F237" s="9"/>
      <c r="G237" s="9"/>
      <c r="H237" s="9"/>
      <c r="I237" s="9"/>
      <c r="J237" s="9"/>
      <c r="K237" s="9"/>
      <c r="L237" s="9"/>
      <c r="M237" s="10"/>
      <c r="N237" s="7"/>
      <c r="O237" s="7"/>
      <c r="P237" s="7"/>
      <c r="S237" s="7"/>
      <c r="T237" s="7"/>
      <c r="U237" s="10"/>
    </row>
    <row r="238" spans="1:21" ht="26.25" x14ac:dyDescent="0.55000000000000004">
      <c r="A238" s="7"/>
      <c r="B238" s="7"/>
      <c r="C238" s="7"/>
      <c r="D238" s="10"/>
      <c r="E238" s="9"/>
      <c r="F238" s="9"/>
      <c r="G238" s="9"/>
      <c r="H238" s="9"/>
      <c r="I238" s="9"/>
      <c r="J238" s="9"/>
      <c r="K238" s="9"/>
      <c r="L238" s="9"/>
      <c r="M238" s="10"/>
      <c r="N238" s="7"/>
      <c r="O238" s="7"/>
      <c r="P238" s="7"/>
      <c r="S238" s="7"/>
      <c r="T238" s="7"/>
      <c r="U238" s="10"/>
    </row>
    <row r="239" spans="1:21" ht="26.25" x14ac:dyDescent="0.55000000000000004">
      <c r="A239" s="7"/>
      <c r="B239" s="7"/>
      <c r="C239" s="7"/>
      <c r="D239" s="10"/>
      <c r="E239" s="9"/>
      <c r="F239" s="9"/>
      <c r="G239" s="9"/>
      <c r="H239" s="9"/>
      <c r="I239" s="9"/>
      <c r="J239" s="9"/>
      <c r="K239" s="9"/>
      <c r="L239" s="9"/>
      <c r="M239" s="10"/>
      <c r="N239" s="7"/>
      <c r="O239" s="7"/>
      <c r="P239" s="7"/>
      <c r="S239" s="7"/>
      <c r="T239" s="7"/>
      <c r="U239" s="10"/>
    </row>
    <row r="240" spans="1:21" ht="26.25" x14ac:dyDescent="0.55000000000000004">
      <c r="A240" s="7"/>
      <c r="B240" s="7"/>
      <c r="C240" s="7"/>
      <c r="D240" s="10"/>
      <c r="E240" s="9"/>
      <c r="F240" s="9"/>
      <c r="G240" s="9"/>
      <c r="H240" s="9"/>
      <c r="I240" s="9"/>
      <c r="J240" s="9"/>
      <c r="K240" s="9"/>
      <c r="L240" s="9"/>
      <c r="M240" s="10"/>
      <c r="N240" s="7"/>
      <c r="O240" s="7"/>
      <c r="P240" s="7"/>
      <c r="S240" s="7"/>
      <c r="T240" s="7"/>
      <c r="U240" s="10"/>
    </row>
    <row r="241" spans="1:21" ht="26.25" x14ac:dyDescent="0.55000000000000004">
      <c r="A241" s="7"/>
      <c r="B241" s="7"/>
      <c r="C241" s="7"/>
      <c r="D241" s="10"/>
      <c r="E241" s="9"/>
      <c r="F241" s="9"/>
      <c r="G241" s="9"/>
      <c r="H241" s="9"/>
      <c r="I241" s="9"/>
      <c r="J241" s="9"/>
      <c r="K241" s="9"/>
      <c r="L241" s="9"/>
      <c r="M241" s="10"/>
      <c r="N241" s="7"/>
      <c r="O241" s="7"/>
      <c r="P241" s="7"/>
      <c r="S241" s="7"/>
      <c r="T241" s="7"/>
      <c r="U241" s="10"/>
    </row>
    <row r="242" spans="1:21" ht="26.25" x14ac:dyDescent="0.55000000000000004">
      <c r="A242" s="7"/>
      <c r="B242" s="7"/>
      <c r="C242" s="7"/>
      <c r="D242" s="10"/>
      <c r="E242" s="9"/>
      <c r="F242" s="9"/>
      <c r="G242" s="9"/>
      <c r="H242" s="9"/>
      <c r="I242" s="9"/>
      <c r="J242" s="9"/>
      <c r="K242" s="9"/>
      <c r="L242" s="9"/>
      <c r="M242" s="10"/>
      <c r="N242" s="7"/>
      <c r="O242" s="7"/>
      <c r="P242" s="7"/>
      <c r="S242" s="7"/>
      <c r="T242" s="7"/>
      <c r="U242" s="10"/>
    </row>
    <row r="243" spans="1:21" ht="26.25" x14ac:dyDescent="0.55000000000000004">
      <c r="A243" s="7"/>
      <c r="B243" s="7"/>
      <c r="C243" s="7"/>
      <c r="D243" s="10"/>
      <c r="E243" s="9"/>
      <c r="F243" s="9"/>
      <c r="G243" s="9"/>
      <c r="H243" s="9"/>
      <c r="I243" s="9"/>
      <c r="J243" s="9"/>
      <c r="K243" s="9"/>
      <c r="L243" s="9"/>
      <c r="M243" s="10"/>
      <c r="N243" s="7"/>
      <c r="O243" s="7"/>
      <c r="P243" s="7"/>
      <c r="S243" s="7"/>
      <c r="T243" s="7"/>
      <c r="U243" s="10"/>
    </row>
    <row r="244" spans="1:21" ht="26.25" x14ac:dyDescent="0.55000000000000004">
      <c r="A244" s="2"/>
      <c r="B244" s="2"/>
      <c r="C244" s="2"/>
      <c r="N244" s="2"/>
      <c r="O244" s="2"/>
      <c r="P244" s="2"/>
      <c r="S244" s="2"/>
      <c r="T244" s="2"/>
    </row>
    <row r="245" spans="1:21" ht="26.25" x14ac:dyDescent="0.55000000000000004">
      <c r="A245" s="2"/>
      <c r="B245" s="2"/>
      <c r="C245" s="2"/>
      <c r="N245" s="2"/>
      <c r="O245" s="2"/>
      <c r="P245" s="2"/>
      <c r="S245" s="2"/>
      <c r="T245" s="2"/>
    </row>
    <row r="246" spans="1:21" ht="26.25" x14ac:dyDescent="0.55000000000000004">
      <c r="A246" s="2"/>
      <c r="B246" s="2"/>
      <c r="C246" s="2"/>
      <c r="N246" s="2"/>
      <c r="O246" s="2"/>
      <c r="P246" s="2"/>
      <c r="S246" s="2"/>
      <c r="T246" s="2"/>
    </row>
    <row r="247" spans="1:21" ht="26.25" x14ac:dyDescent="0.55000000000000004">
      <c r="A247" s="2"/>
      <c r="B247" s="2"/>
      <c r="C247" s="2"/>
      <c r="N247" s="2"/>
      <c r="O247" s="2"/>
      <c r="P247" s="2"/>
      <c r="S247" s="2"/>
      <c r="T247" s="2"/>
    </row>
    <row r="248" spans="1:21" ht="26.25" x14ac:dyDescent="0.55000000000000004">
      <c r="A248" s="2"/>
      <c r="B248" s="2"/>
      <c r="C248" s="2"/>
      <c r="N248" s="2"/>
      <c r="O248" s="2"/>
      <c r="P248" s="2"/>
      <c r="S248" s="2"/>
      <c r="T248" s="2"/>
    </row>
    <row r="249" spans="1:21" ht="26.25" x14ac:dyDescent="0.55000000000000004">
      <c r="A249" s="2"/>
      <c r="B249" s="2"/>
      <c r="C249" s="2"/>
      <c r="N249" s="2"/>
      <c r="O249" s="2"/>
      <c r="P249" s="2"/>
      <c r="S249" s="2"/>
      <c r="T249" s="2"/>
    </row>
    <row r="250" spans="1:21" ht="26.25" x14ac:dyDescent="0.55000000000000004">
      <c r="A250" s="2"/>
      <c r="B250" s="2"/>
      <c r="C250" s="2"/>
      <c r="N250" s="2"/>
      <c r="O250" s="2"/>
      <c r="P250" s="2"/>
      <c r="S250" s="2"/>
      <c r="T250" s="2"/>
    </row>
    <row r="251" spans="1:21" ht="26.25" x14ac:dyDescent="0.55000000000000004">
      <c r="A251" s="2"/>
      <c r="B251" s="2"/>
      <c r="C251" s="2"/>
      <c r="N251" s="2"/>
      <c r="O251" s="2"/>
      <c r="P251" s="2"/>
      <c r="S251" s="2"/>
      <c r="T251" s="2"/>
    </row>
    <row r="252" spans="1:21" ht="26.25" x14ac:dyDescent="0.55000000000000004">
      <c r="A252" s="2"/>
      <c r="B252" s="2"/>
      <c r="C252" s="2"/>
      <c r="N252" s="2"/>
      <c r="O252" s="2"/>
      <c r="P252" s="2"/>
      <c r="S252" s="2"/>
      <c r="T252" s="2"/>
    </row>
    <row r="253" spans="1:21" ht="26.25" x14ac:dyDescent="0.55000000000000004">
      <c r="A253" s="2"/>
      <c r="B253" s="2"/>
      <c r="C253" s="2"/>
      <c r="N253" s="2"/>
      <c r="O253" s="2"/>
      <c r="P253" s="2"/>
      <c r="S253" s="2"/>
      <c r="T253" s="2"/>
    </row>
    <row r="254" spans="1:21" ht="26.25" x14ac:dyDescent="0.55000000000000004">
      <c r="A254" s="2"/>
      <c r="B254" s="2"/>
      <c r="C254" s="2"/>
    </row>
    <row r="255" spans="1:21" ht="26.25" x14ac:dyDescent="0.55000000000000004">
      <c r="A255" s="2"/>
      <c r="B255" s="2"/>
      <c r="C255" s="2"/>
    </row>
    <row r="256" spans="1:21" ht="26.25" x14ac:dyDescent="0.55000000000000004">
      <c r="A256" s="2"/>
      <c r="B256" s="2"/>
      <c r="C256" s="2"/>
    </row>
    <row r="257" spans="1:3" ht="26.25" x14ac:dyDescent="0.55000000000000004">
      <c r="A257" s="2"/>
      <c r="B257" s="2"/>
      <c r="C257" s="2"/>
    </row>
    <row r="258" spans="1:3" ht="26.25" x14ac:dyDescent="0.55000000000000004">
      <c r="A258" s="2"/>
      <c r="B258" s="2"/>
      <c r="C258" s="2"/>
    </row>
    <row r="259" spans="1:3" ht="26.25" x14ac:dyDescent="0.55000000000000004">
      <c r="A259" s="2"/>
      <c r="B259" s="2"/>
      <c r="C259" s="2"/>
    </row>
    <row r="260" spans="1:3" ht="26.25" x14ac:dyDescent="0.55000000000000004">
      <c r="A260" s="2"/>
      <c r="B260" s="2"/>
      <c r="C260" s="2"/>
    </row>
    <row r="261" spans="1:3" ht="26.25" x14ac:dyDescent="0.55000000000000004">
      <c r="A261" s="2"/>
      <c r="B261" s="2"/>
      <c r="C261" s="2"/>
    </row>
    <row r="262" spans="1:3" ht="26.25" x14ac:dyDescent="0.55000000000000004">
      <c r="A262" s="2"/>
      <c r="B262" s="2"/>
      <c r="C262" s="2"/>
    </row>
    <row r="263" spans="1:3" ht="26.25" x14ac:dyDescent="0.55000000000000004">
      <c r="A263" s="2"/>
      <c r="B263" s="2"/>
      <c r="C263" s="2"/>
    </row>
    <row r="264" spans="1:3" ht="26.25" x14ac:dyDescent="0.55000000000000004">
      <c r="A264" s="2"/>
      <c r="B264" s="2"/>
      <c r="C264" s="2"/>
    </row>
    <row r="265" spans="1:3" ht="26.25" x14ac:dyDescent="0.55000000000000004">
      <c r="A265" s="2"/>
      <c r="B265" s="2"/>
      <c r="C265" s="2"/>
    </row>
    <row r="266" spans="1:3" ht="26.25" x14ac:dyDescent="0.55000000000000004">
      <c r="A266" s="2"/>
      <c r="B266" s="2"/>
      <c r="C266" s="2"/>
    </row>
    <row r="267" spans="1:3" ht="26.25" x14ac:dyDescent="0.55000000000000004">
      <c r="A267" s="2"/>
      <c r="B267" s="2"/>
      <c r="C267" s="2"/>
    </row>
    <row r="268" spans="1:3" ht="26.25" x14ac:dyDescent="0.55000000000000004">
      <c r="A268" s="2"/>
      <c r="B268" s="2"/>
      <c r="C268" s="2"/>
    </row>
    <row r="269" spans="1:3" ht="26.25" x14ac:dyDescent="0.55000000000000004">
      <c r="A269" s="2"/>
      <c r="B269" s="2"/>
      <c r="C269" s="2"/>
    </row>
    <row r="270" spans="1:3" ht="26.25" x14ac:dyDescent="0.55000000000000004">
      <c r="A270" s="2"/>
      <c r="B270" s="2"/>
      <c r="C270" s="2"/>
    </row>
    <row r="271" spans="1:3" ht="26.25" x14ac:dyDescent="0.55000000000000004">
      <c r="A271" s="2"/>
      <c r="B271" s="2"/>
      <c r="C271" s="2"/>
    </row>
    <row r="272" spans="1:3" ht="26.25" x14ac:dyDescent="0.55000000000000004">
      <c r="A272" s="2"/>
      <c r="B272" s="2"/>
      <c r="C272" s="2"/>
    </row>
    <row r="273" spans="1:3" ht="26.25" x14ac:dyDescent="0.55000000000000004">
      <c r="A273" s="2"/>
      <c r="B273" s="2"/>
      <c r="C273" s="2"/>
    </row>
    <row r="274" spans="1:3" ht="26.25" x14ac:dyDescent="0.55000000000000004">
      <c r="A274" s="2"/>
      <c r="B274" s="2"/>
      <c r="C274" s="2"/>
    </row>
    <row r="275" spans="1:3" ht="26.25" x14ac:dyDescent="0.55000000000000004">
      <c r="A275" s="2"/>
      <c r="B275" s="2"/>
      <c r="C275" s="2"/>
    </row>
    <row r="276" spans="1:3" ht="26.25" x14ac:dyDescent="0.55000000000000004">
      <c r="A276" s="2"/>
      <c r="B276" s="2"/>
      <c r="C276" s="2"/>
    </row>
    <row r="277" spans="1:3" ht="26.25" x14ac:dyDescent="0.55000000000000004">
      <c r="A277" s="2"/>
      <c r="B277" s="2"/>
      <c r="C277" s="2"/>
    </row>
    <row r="278" spans="1:3" ht="26.25" x14ac:dyDescent="0.55000000000000004">
      <c r="A278" s="2"/>
      <c r="B278" s="2"/>
      <c r="C278" s="2"/>
    </row>
    <row r="279" spans="1:3" ht="26.25" x14ac:dyDescent="0.55000000000000004">
      <c r="A279" s="2"/>
      <c r="B279" s="2"/>
      <c r="C279" s="2"/>
    </row>
    <row r="280" spans="1:3" ht="26.25" x14ac:dyDescent="0.55000000000000004">
      <c r="A280" s="2"/>
      <c r="B280" s="2"/>
      <c r="C280" s="2"/>
    </row>
    <row r="281" spans="1:3" ht="26.25" x14ac:dyDescent="0.55000000000000004">
      <c r="A281" s="2"/>
      <c r="B281" s="2"/>
      <c r="C281" s="2"/>
    </row>
    <row r="282" spans="1:3" ht="26.25" x14ac:dyDescent="0.55000000000000004">
      <c r="A282" s="2"/>
      <c r="B282" s="2"/>
      <c r="C282" s="2"/>
    </row>
    <row r="283" spans="1:3" ht="26.25" x14ac:dyDescent="0.55000000000000004">
      <c r="A283" s="2"/>
      <c r="B283" s="2"/>
      <c r="C283" s="2"/>
    </row>
    <row r="284" spans="1:3" ht="26.25" x14ac:dyDescent="0.55000000000000004">
      <c r="A284" s="2"/>
      <c r="B284" s="2"/>
      <c r="C284" s="2"/>
    </row>
    <row r="285" spans="1:3" ht="26.25" x14ac:dyDescent="0.55000000000000004">
      <c r="A285" s="2"/>
      <c r="B285" s="2"/>
      <c r="C285" s="2"/>
    </row>
    <row r="286" spans="1:3" ht="26.25" x14ac:dyDescent="0.55000000000000004">
      <c r="A286" s="2"/>
      <c r="B286" s="2"/>
      <c r="C286" s="2"/>
    </row>
    <row r="287" spans="1:3" ht="26.25" x14ac:dyDescent="0.55000000000000004">
      <c r="A287" s="2"/>
      <c r="B287" s="2"/>
      <c r="C287" s="2"/>
    </row>
    <row r="288" spans="1:3" ht="26.25" x14ac:dyDescent="0.55000000000000004">
      <c r="A288" s="2"/>
      <c r="B288" s="2"/>
      <c r="C288" s="2"/>
    </row>
    <row r="289" spans="1:3" ht="26.25" x14ac:dyDescent="0.55000000000000004">
      <c r="A289" s="2"/>
      <c r="B289" s="2"/>
      <c r="C289" s="2"/>
    </row>
    <row r="290" spans="1:3" ht="26.25" x14ac:dyDescent="0.55000000000000004">
      <c r="A290" s="2"/>
      <c r="B290" s="2"/>
      <c r="C290" s="2"/>
    </row>
    <row r="291" spans="1:3" ht="26.25" x14ac:dyDescent="0.55000000000000004">
      <c r="A291" s="2"/>
      <c r="B291" s="2"/>
      <c r="C291" s="2"/>
    </row>
    <row r="292" spans="1:3" ht="26.25" x14ac:dyDescent="0.55000000000000004">
      <c r="A292" s="2"/>
      <c r="B292" s="2"/>
      <c r="C292" s="2"/>
    </row>
    <row r="293" spans="1:3" ht="26.25" x14ac:dyDescent="0.55000000000000004">
      <c r="A293" s="2"/>
      <c r="B293" s="2"/>
      <c r="C293" s="2"/>
    </row>
  </sheetData>
  <mergeCells count="19">
    <mergeCell ref="M52:O52"/>
    <mergeCell ref="A53:L54"/>
    <mergeCell ref="M53:O53"/>
    <mergeCell ref="M54:O54"/>
    <mergeCell ref="T6:T8"/>
    <mergeCell ref="A1:U1"/>
    <mergeCell ref="A6:A8"/>
    <mergeCell ref="B6:C8"/>
    <mergeCell ref="D6:D8"/>
    <mergeCell ref="E6:J6"/>
    <mergeCell ref="N6:S6"/>
    <mergeCell ref="U6:U8"/>
    <mergeCell ref="E7:E8"/>
    <mergeCell ref="F7:G7"/>
    <mergeCell ref="H7:I7"/>
    <mergeCell ref="N7:N8"/>
    <mergeCell ref="O7:P7"/>
    <mergeCell ref="Q7:R7"/>
    <mergeCell ref="M6:M8"/>
  </mergeCells>
  <phoneticPr fontId="30" type="noConversion"/>
  <pageMargins left="0.5" right="0.25" top="0.5" bottom="0.5" header="0" footer="0"/>
  <pageSetup paperSize="9" scale="40" fitToHeight="0" orientation="landscape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I26"/>
  <sheetViews>
    <sheetView view="pageBreakPreview" topLeftCell="B1" zoomScale="85" zoomScaleNormal="100" zoomScaleSheetLayoutView="85" workbookViewId="0">
      <selection activeCell="O27" sqref="O27"/>
    </sheetView>
  </sheetViews>
  <sheetFormatPr defaultColWidth="8.5" defaultRowHeight="23.25" x14ac:dyDescent="0.5"/>
  <cols>
    <col min="1" max="1" width="3.125" style="489" hidden="1" customWidth="1"/>
    <col min="2" max="2" width="18.5" style="490" customWidth="1"/>
    <col min="3" max="3" width="70.75" style="489" customWidth="1"/>
    <col min="4" max="4" width="11.625" style="489" customWidth="1"/>
    <col min="5" max="5" width="9.375" style="489" customWidth="1"/>
    <col min="6" max="6" width="16.625" style="489" customWidth="1"/>
    <col min="7" max="7" width="17.125" style="489" customWidth="1"/>
    <col min="8" max="16384" width="8.5" style="489"/>
  </cols>
  <sheetData>
    <row r="1" spans="1:9" x14ac:dyDescent="0.5">
      <c r="G1" s="491" t="s">
        <v>273</v>
      </c>
    </row>
    <row r="2" spans="1:9" x14ac:dyDescent="0.5">
      <c r="A2" s="697" t="s">
        <v>274</v>
      </c>
      <c r="B2" s="697"/>
      <c r="C2" s="697"/>
      <c r="D2" s="697"/>
      <c r="E2" s="697"/>
      <c r="F2" s="697"/>
      <c r="G2" s="697"/>
    </row>
    <row r="3" spans="1:9" x14ac:dyDescent="0.5">
      <c r="A3" s="697" t="s">
        <v>275</v>
      </c>
      <c r="B3" s="697"/>
      <c r="C3" s="697"/>
      <c r="D3" s="697"/>
      <c r="E3" s="697"/>
      <c r="F3" s="697"/>
      <c r="G3" s="697"/>
    </row>
    <row r="4" spans="1:9" x14ac:dyDescent="0.5">
      <c r="A4" s="492" t="s">
        <v>276</v>
      </c>
      <c r="B4" s="588" t="s">
        <v>207</v>
      </c>
      <c r="C4" s="322" t="str">
        <f>ปร6!B3</f>
        <v>โครงการปรับพื้นที่คณะแพทยศาสตร์วชิรพยาบาล มหาวิทยาลัยนวมินทราธิราช เขตบางบอน</v>
      </c>
      <c r="D4" s="322"/>
      <c r="E4" s="322"/>
      <c r="G4" s="472"/>
    </row>
    <row r="5" spans="1:9" x14ac:dyDescent="0.5">
      <c r="A5" s="492" t="s">
        <v>277</v>
      </c>
      <c r="B5" s="588" t="s">
        <v>208</v>
      </c>
      <c r="C5" s="322" t="str">
        <f>ปร6!B4</f>
        <v>คณะแพทยศาสร์วชิรพยาบาล</v>
      </c>
      <c r="D5" s="322"/>
      <c r="E5" s="322"/>
      <c r="G5" s="472"/>
    </row>
    <row r="6" spans="1:9" x14ac:dyDescent="0.5">
      <c r="A6" s="492" t="s">
        <v>278</v>
      </c>
      <c r="B6" s="588" t="s">
        <v>209</v>
      </c>
      <c r="C6" s="322" t="str">
        <f>ปร6!B5</f>
        <v>พื้นที่ มหาวิทยาลัยนวมินทราธิราช เขตบางบอน</v>
      </c>
      <c r="D6" s="322"/>
      <c r="E6" s="322"/>
    </row>
    <row r="7" spans="1:9" x14ac:dyDescent="0.5">
      <c r="A7" s="492" t="s">
        <v>279</v>
      </c>
      <c r="B7" s="588" t="s">
        <v>210</v>
      </c>
      <c r="C7" s="322"/>
      <c r="D7" s="493"/>
      <c r="E7" s="493"/>
    </row>
    <row r="8" spans="1:9" x14ac:dyDescent="0.5">
      <c r="A8" s="492"/>
      <c r="B8" s="588" t="s">
        <v>211</v>
      </c>
      <c r="C8" s="322" t="str">
        <f>ปร6!B7</f>
        <v>ที่แนบ  มีจำนวน  1 ชุด</v>
      </c>
      <c r="D8" s="494"/>
      <c r="E8" s="494"/>
      <c r="F8" s="493"/>
    </row>
    <row r="9" spans="1:9" s="322" customFormat="1" ht="24" thickBot="1" x14ac:dyDescent="0.55000000000000004">
      <c r="A9" s="288" t="s">
        <v>280</v>
      </c>
      <c r="B9" s="589" t="s">
        <v>213</v>
      </c>
      <c r="C9" s="322" t="str">
        <f>ปร6!B8</f>
        <v>เมื่อวันที่     เดือน พฤษภาคม พ.ศ.2568</v>
      </c>
      <c r="D9" s="494"/>
      <c r="E9" s="494"/>
      <c r="F9" s="493"/>
      <c r="G9" s="495" t="s">
        <v>27</v>
      </c>
    </row>
    <row r="10" spans="1:9" ht="24" thickTop="1" x14ac:dyDescent="0.5">
      <c r="B10" s="698" t="s">
        <v>1</v>
      </c>
      <c r="C10" s="660" t="s">
        <v>28</v>
      </c>
      <c r="D10" s="700" t="s">
        <v>74</v>
      </c>
      <c r="E10" s="698" t="s">
        <v>7</v>
      </c>
      <c r="F10" s="702" t="s">
        <v>281</v>
      </c>
      <c r="G10" s="704" t="s">
        <v>5</v>
      </c>
    </row>
    <row r="11" spans="1:9" x14ac:dyDescent="0.5">
      <c r="B11" s="699"/>
      <c r="C11" s="661"/>
      <c r="D11" s="701"/>
      <c r="E11" s="699"/>
      <c r="F11" s="703"/>
      <c r="G11" s="705"/>
    </row>
    <row r="12" spans="1:9" s="287" customFormat="1" x14ac:dyDescent="0.5">
      <c r="A12" s="336"/>
      <c r="B12" s="496"/>
      <c r="C12" s="497" t="s">
        <v>215</v>
      </c>
      <c r="D12" s="498"/>
      <c r="E12" s="499"/>
      <c r="F12" s="500"/>
      <c r="G12" s="500"/>
      <c r="H12" s="501"/>
      <c r="I12" s="502"/>
    </row>
    <row r="13" spans="1:9" s="287" customFormat="1" x14ac:dyDescent="0.5">
      <c r="A13" s="336"/>
      <c r="B13" s="496">
        <v>1</v>
      </c>
      <c r="C13" s="522" t="str">
        <f>คชจ.พิเศษ!B26</f>
        <v>รวมราคา ส่วนงานที่ 3 ค่าใช้จ่ายพิเศษตามข้อกำหนด</v>
      </c>
      <c r="D13" s="498">
        <v>1</v>
      </c>
      <c r="E13" s="499" t="s">
        <v>57</v>
      </c>
      <c r="F13" s="500">
        <f>คชจ.พิเศษ!J26</f>
        <v>0</v>
      </c>
      <c r="G13" s="500"/>
      <c r="H13" s="501"/>
      <c r="I13" s="502"/>
    </row>
    <row r="14" spans="1:9" s="287" customFormat="1" x14ac:dyDescent="0.5">
      <c r="A14" s="336"/>
      <c r="B14" s="496"/>
      <c r="C14" s="503"/>
      <c r="D14" s="498"/>
      <c r="E14" s="499"/>
      <c r="F14" s="500"/>
      <c r="G14" s="500"/>
      <c r="H14" s="501"/>
      <c r="I14" s="502"/>
    </row>
    <row r="15" spans="1:9" s="287" customFormat="1" x14ac:dyDescent="0.5">
      <c r="A15" s="336"/>
      <c r="B15" s="496"/>
      <c r="C15" s="503"/>
      <c r="D15" s="498"/>
      <c r="E15" s="499"/>
      <c r="F15" s="500"/>
      <c r="G15" s="500"/>
      <c r="H15" s="501"/>
      <c r="I15" s="502"/>
    </row>
    <row r="16" spans="1:9" s="287" customFormat="1" x14ac:dyDescent="0.5">
      <c r="A16" s="336"/>
      <c r="B16" s="496"/>
      <c r="C16" s="503"/>
      <c r="D16" s="498"/>
      <c r="E16" s="499"/>
      <c r="F16" s="500"/>
      <c r="G16" s="500"/>
      <c r="H16" s="501"/>
      <c r="I16" s="502"/>
    </row>
    <row r="17" spans="1:9" s="287" customFormat="1" x14ac:dyDescent="0.5">
      <c r="A17" s="336"/>
      <c r="B17" s="496"/>
      <c r="C17" s="503"/>
      <c r="D17" s="498"/>
      <c r="E17" s="499"/>
      <c r="F17" s="500"/>
      <c r="G17" s="500"/>
      <c r="H17" s="501"/>
      <c r="I17" s="502"/>
    </row>
    <row r="18" spans="1:9" s="287" customFormat="1" x14ac:dyDescent="0.5">
      <c r="A18" s="336"/>
      <c r="B18" s="496"/>
      <c r="C18" s="503"/>
      <c r="D18" s="498"/>
      <c r="E18" s="499"/>
      <c r="F18" s="500"/>
      <c r="G18" s="500"/>
      <c r="H18" s="501"/>
      <c r="I18" s="502"/>
    </row>
    <row r="19" spans="1:9" s="504" customFormat="1" ht="24" thickBot="1" x14ac:dyDescent="0.55000000000000004">
      <c r="B19" s="505"/>
      <c r="C19" s="506" t="str">
        <f>"รวมราคา " &amp; C12</f>
        <v>รวมราคา ส่วนงานที่ 3 ค่าใช้จ่ายพิเศษตามข้อกำหนด</v>
      </c>
      <c r="D19" s="506"/>
      <c r="E19" s="506"/>
      <c r="F19" s="507">
        <f>F13</f>
        <v>0</v>
      </c>
      <c r="G19" s="507"/>
    </row>
    <row r="20" spans="1:9" ht="24" thickTop="1" x14ac:dyDescent="0.5">
      <c r="C20" s="278"/>
      <c r="D20" s="278"/>
      <c r="E20" s="287"/>
      <c r="F20" s="287"/>
      <c r="G20" s="477"/>
    </row>
    <row r="21" spans="1:9" x14ac:dyDescent="0.5">
      <c r="C21" s="480"/>
      <c r="D21" s="288"/>
      <c r="E21" s="460"/>
      <c r="G21" s="278"/>
    </row>
    <row r="22" spans="1:9" x14ac:dyDescent="0.5">
      <c r="C22" s="480"/>
      <c r="D22" s="480"/>
      <c r="E22" s="460"/>
      <c r="G22" s="278"/>
    </row>
    <row r="23" spans="1:9" x14ac:dyDescent="0.5">
      <c r="C23" s="480"/>
      <c r="D23" s="480"/>
      <c r="E23" s="460"/>
      <c r="G23" s="278"/>
    </row>
    <row r="24" spans="1:9" x14ac:dyDescent="0.5">
      <c r="C24" s="480"/>
      <c r="D24" s="480"/>
      <c r="E24" s="460"/>
      <c r="G24" s="482"/>
    </row>
    <row r="25" spans="1:9" x14ac:dyDescent="0.5">
      <c r="C25" s="508"/>
      <c r="D25" s="288"/>
      <c r="E25" s="288"/>
      <c r="G25" s="288"/>
    </row>
    <row r="26" spans="1:9" x14ac:dyDescent="0.5">
      <c r="B26" s="321"/>
      <c r="C26" s="290"/>
      <c r="D26" s="288"/>
      <c r="E26" s="288"/>
      <c r="F26" s="288"/>
      <c r="G26" s="288"/>
    </row>
  </sheetData>
  <mergeCells count="8">
    <mergeCell ref="A2:G2"/>
    <mergeCell ref="A3:G3"/>
    <mergeCell ref="B10:B11"/>
    <mergeCell ref="C10:C11"/>
    <mergeCell ref="D10:D11"/>
    <mergeCell ref="E10:E11"/>
    <mergeCell ref="F10:F11"/>
    <mergeCell ref="G10:G11"/>
  </mergeCells>
  <pageMargins left="0.62992125984251968" right="0.31496062992125984" top="0.55118110236220474" bottom="0.55118110236220474" header="0.31496062992125984" footer="0.31496062992125984"/>
  <pageSetup paperSize="9" scale="84" orientation="landscape" r:id="rId1"/>
  <headerFooter>
    <oddHeader>&amp;R&amp;"AngsanaUPC,Regular"&amp;16ปร.5(พ) หน้าที่ &amp;P จาก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I4247"/>
  <sheetViews>
    <sheetView view="pageBreakPreview" topLeftCell="A18" zoomScaleNormal="100" zoomScaleSheetLayoutView="100" workbookViewId="0">
      <selection activeCell="F13" sqref="F13:H27"/>
    </sheetView>
  </sheetViews>
  <sheetFormatPr defaultColWidth="16.5" defaultRowHeight="23.25" x14ac:dyDescent="0.5"/>
  <cols>
    <col min="1" max="1" width="10.5" style="320" customWidth="1"/>
    <col min="2" max="2" width="8.125" style="321" customWidth="1"/>
    <col min="3" max="3" width="68.75" style="322" customWidth="1"/>
    <col min="4" max="4" width="9.5" style="323" customWidth="1"/>
    <col min="5" max="5" width="9.375" style="321" customWidth="1"/>
    <col min="6" max="8" width="15.625" style="324" customWidth="1"/>
    <col min="9" max="9" width="14.375" style="324" customWidth="1"/>
    <col min="10" max="16384" width="16.5" style="75"/>
  </cols>
  <sheetData>
    <row r="1" spans="1:9" x14ac:dyDescent="0.5">
      <c r="I1" s="325" t="s">
        <v>221</v>
      </c>
    </row>
    <row r="2" spans="1:9" s="289" customFormat="1" x14ac:dyDescent="0.5">
      <c r="A2" s="697" t="s">
        <v>222</v>
      </c>
      <c r="B2" s="697"/>
      <c r="C2" s="697"/>
      <c r="D2" s="697"/>
      <c r="E2" s="697"/>
      <c r="F2" s="697"/>
      <c r="G2" s="697"/>
      <c r="H2" s="697"/>
      <c r="I2" s="697"/>
    </row>
    <row r="3" spans="1:9" s="289" customFormat="1" x14ac:dyDescent="0.5">
      <c r="A3" s="706" t="s">
        <v>207</v>
      </c>
      <c r="B3" s="706"/>
      <c r="C3" s="290" t="str">
        <f>ปร6!B3</f>
        <v>โครงการปรับพื้นที่คณะแพทยศาสตร์วชิรพยาบาล มหาวิทยาลัยนวมินทราธิราช เขตบางบอน</v>
      </c>
      <c r="D3" s="326"/>
      <c r="E3" s="282"/>
      <c r="F3" s="326"/>
      <c r="G3" s="319"/>
      <c r="H3" s="326"/>
      <c r="I3" s="325"/>
    </row>
    <row r="4" spans="1:9" s="289" customFormat="1" x14ac:dyDescent="0.5">
      <c r="A4" s="706" t="s">
        <v>208</v>
      </c>
      <c r="B4" s="706"/>
      <c r="C4" s="279" t="str">
        <f>ปร6!B4</f>
        <v>คณะแพทยศาสร์วชิรพยาบาล</v>
      </c>
      <c r="F4" s="326"/>
      <c r="G4" s="319"/>
      <c r="H4" s="326"/>
      <c r="I4" s="326"/>
    </row>
    <row r="5" spans="1:9" s="289" customFormat="1" x14ac:dyDescent="0.5">
      <c r="A5" s="706" t="s">
        <v>209</v>
      </c>
      <c r="B5" s="706"/>
      <c r="C5" s="279" t="str">
        <f>ปร6!B5</f>
        <v>พื้นที่ มหาวิทยาลัยนวมินทราธิราช เขตบางบอน</v>
      </c>
      <c r="F5" s="326"/>
      <c r="G5" s="319"/>
      <c r="H5" s="326"/>
      <c r="I5" s="326"/>
    </row>
    <row r="6" spans="1:9" s="289" customFormat="1" x14ac:dyDescent="0.5">
      <c r="A6" s="707" t="s">
        <v>210</v>
      </c>
      <c r="B6" s="707"/>
      <c r="C6" s="279"/>
      <c r="D6" s="707"/>
      <c r="E6" s="707"/>
      <c r="F6" s="326"/>
      <c r="G6" s="319"/>
      <c r="H6" s="326"/>
      <c r="I6" s="326"/>
    </row>
    <row r="7" spans="1:9" s="289" customFormat="1" x14ac:dyDescent="0.5">
      <c r="A7" s="707" t="s">
        <v>211</v>
      </c>
      <c r="B7" s="707"/>
      <c r="C7" s="279" t="str">
        <f>ปร6!B7</f>
        <v>ที่แนบ  มีจำนวน  1 ชุด</v>
      </c>
      <c r="D7" s="707"/>
      <c r="E7" s="707"/>
      <c r="F7" s="326"/>
      <c r="G7" s="319"/>
      <c r="H7" s="326"/>
      <c r="I7" s="326"/>
    </row>
    <row r="8" spans="1:9" s="289" customFormat="1" x14ac:dyDescent="0.5">
      <c r="A8" s="707" t="s">
        <v>213</v>
      </c>
      <c r="B8" s="707"/>
      <c r="C8" s="279" t="str">
        <f>ปร6!B8</f>
        <v>เมื่อวันที่     เดือน พฤษภาคม พ.ศ.2568</v>
      </c>
      <c r="D8" s="707"/>
      <c r="E8" s="707"/>
      <c r="F8" s="326"/>
      <c r="G8" s="319"/>
      <c r="H8" s="282"/>
      <c r="I8" s="327" t="s">
        <v>27</v>
      </c>
    </row>
    <row r="9" spans="1:9" x14ac:dyDescent="0.2">
      <c r="A9" s="699" t="s">
        <v>1</v>
      </c>
      <c r="B9" s="711" t="s">
        <v>28</v>
      </c>
      <c r="C9" s="712"/>
      <c r="D9" s="715" t="s">
        <v>74</v>
      </c>
      <c r="E9" s="699" t="s">
        <v>7</v>
      </c>
      <c r="F9" s="717" t="s">
        <v>140</v>
      </c>
      <c r="G9" s="717"/>
      <c r="H9" s="708" t="s">
        <v>18</v>
      </c>
      <c r="I9" s="708" t="s">
        <v>5</v>
      </c>
    </row>
    <row r="10" spans="1:9" ht="22.5" customHeight="1" thickBot="1" x14ac:dyDescent="0.25">
      <c r="A10" s="710"/>
      <c r="B10" s="713"/>
      <c r="C10" s="714"/>
      <c r="D10" s="716"/>
      <c r="E10" s="710"/>
      <c r="F10" s="328" t="s">
        <v>20</v>
      </c>
      <c r="G10" s="328" t="s">
        <v>21</v>
      </c>
      <c r="H10" s="709"/>
      <c r="I10" s="709"/>
    </row>
    <row r="11" spans="1:9" ht="24" customHeight="1" thickTop="1" x14ac:dyDescent="0.5">
      <c r="A11" s="329"/>
      <c r="B11" s="330" t="s">
        <v>120</v>
      </c>
      <c r="C11" s="331"/>
      <c r="D11" s="332"/>
      <c r="E11" s="299"/>
      <c r="F11" s="333"/>
      <c r="G11" s="333"/>
      <c r="H11" s="334"/>
      <c r="I11" s="335"/>
    </row>
    <row r="12" spans="1:9" s="287" customFormat="1" x14ac:dyDescent="0.5">
      <c r="A12" s="336"/>
      <c r="B12" s="337" t="s">
        <v>218</v>
      </c>
      <c r="C12" s="338"/>
      <c r="D12" s="339"/>
      <c r="E12" s="340"/>
      <c r="F12" s="341"/>
      <c r="G12" s="342"/>
      <c r="H12" s="343"/>
      <c r="I12" s="342"/>
    </row>
    <row r="13" spans="1:9" x14ac:dyDescent="0.5">
      <c r="A13" s="344">
        <v>1</v>
      </c>
      <c r="B13" s="300" t="str">
        <f>แบบปร.4งานกำแพงกันดิน!B13</f>
        <v>งานกำแพงกันดิน</v>
      </c>
      <c r="C13" s="345"/>
      <c r="D13" s="346"/>
      <c r="E13" s="347"/>
      <c r="F13" s="346"/>
      <c r="G13" s="346"/>
      <c r="H13" s="348"/>
      <c r="I13" s="401"/>
    </row>
    <row r="14" spans="1:9" x14ac:dyDescent="0.5">
      <c r="A14" s="344"/>
      <c r="B14" s="349">
        <v>1.1000000000000001</v>
      </c>
      <c r="C14" s="350" t="str">
        <f>แบบปร.4งานกำแพงกันดิน!C19</f>
        <v>รวมราคา งานเสาเข็มกำแพงกันดิน</v>
      </c>
      <c r="D14" s="351">
        <v>1</v>
      </c>
      <c r="E14" s="352" t="s">
        <v>57</v>
      </c>
      <c r="F14" s="348"/>
      <c r="G14" s="348"/>
      <c r="H14" s="348"/>
      <c r="I14" s="402"/>
    </row>
    <row r="15" spans="1:9" x14ac:dyDescent="0.5">
      <c r="A15" s="353"/>
      <c r="B15" s="349">
        <v>1.2</v>
      </c>
      <c r="C15" s="354" t="str">
        <f>แบบปร.4งานกำแพงกันดิน!C27</f>
        <v>รวมราคา เหล็กเสริมสำหรับงานกำพงกันดิน</v>
      </c>
      <c r="D15" s="351">
        <v>1</v>
      </c>
      <c r="E15" s="352" t="s">
        <v>57</v>
      </c>
      <c r="F15" s="355"/>
      <c r="G15" s="355"/>
      <c r="H15" s="348"/>
      <c r="I15" s="403"/>
    </row>
    <row r="16" spans="1:9" x14ac:dyDescent="0.5">
      <c r="A16" s="353"/>
      <c r="B16" s="349">
        <v>1.3</v>
      </c>
      <c r="C16" s="354" t="str">
        <f>แบบปร.4งานกำแพงกันดิน!C36</f>
        <v>รวมราคา ไม้แบบสำหรับงานกำแพงกันดิน</v>
      </c>
      <c r="D16" s="351">
        <v>1</v>
      </c>
      <c r="E16" s="352" t="s">
        <v>57</v>
      </c>
      <c r="F16" s="355"/>
      <c r="G16" s="355"/>
      <c r="H16" s="348"/>
      <c r="I16" s="403"/>
    </row>
    <row r="17" spans="1:9" x14ac:dyDescent="0.5">
      <c r="A17" s="353"/>
      <c r="B17" s="349"/>
      <c r="C17" s="354"/>
      <c r="D17" s="351"/>
      <c r="E17" s="352"/>
      <c r="F17" s="355"/>
      <c r="G17" s="355"/>
      <c r="H17" s="348"/>
      <c r="I17" s="403"/>
    </row>
    <row r="18" spans="1:9" ht="24" thickBot="1" x14ac:dyDescent="0.55000000000000004">
      <c r="A18" s="356"/>
      <c r="B18" s="357"/>
      <c r="C18" s="358" t="str">
        <f>"รวมราคา "&amp;B13</f>
        <v>รวมราคา งานกำแพงกันดิน</v>
      </c>
      <c r="D18" s="359"/>
      <c r="E18" s="360"/>
      <c r="F18" s="361"/>
      <c r="G18" s="361"/>
      <c r="H18" s="361"/>
      <c r="I18" s="404"/>
    </row>
    <row r="19" spans="1:9" ht="24" thickTop="1" x14ac:dyDescent="0.5">
      <c r="A19" s="344">
        <v>2</v>
      </c>
      <c r="B19" s="300" t="str">
        <f>แบบปร.4งานกำแพงกันดิน!B38</f>
        <v>งานถนนรอบโครงการ</v>
      </c>
      <c r="C19" s="350"/>
      <c r="D19" s="346"/>
      <c r="E19" s="347"/>
      <c r="F19" s="348"/>
      <c r="G19" s="348"/>
      <c r="H19" s="348"/>
      <c r="I19" s="401"/>
    </row>
    <row r="20" spans="1:9" s="368" customFormat="1" x14ac:dyDescent="0.2">
      <c r="A20" s="362"/>
      <c r="B20" s="363">
        <v>2.1</v>
      </c>
      <c r="C20" s="364" t="str">
        <f>แบบปร.4งานกำแพงกันดิน!C43</f>
        <v>รวมราคา หมวดเตรียมงาน</v>
      </c>
      <c r="D20" s="365">
        <v>1</v>
      </c>
      <c r="E20" s="366" t="s">
        <v>57</v>
      </c>
      <c r="F20" s="367"/>
      <c r="G20" s="367"/>
      <c r="H20" s="367"/>
      <c r="I20" s="405"/>
    </row>
    <row r="21" spans="1:9" s="368" customFormat="1" x14ac:dyDescent="0.2">
      <c r="A21" s="369"/>
      <c r="B21" s="370">
        <v>2.2000000000000002</v>
      </c>
      <c r="C21" s="371" t="str">
        <f>แบบปร.4งานกำแพงกันดิน!C49</f>
        <v>รวมราคา งานเสาเข็ม</v>
      </c>
      <c r="D21" s="365">
        <v>1</v>
      </c>
      <c r="E21" s="366" t="s">
        <v>57</v>
      </c>
      <c r="F21" s="372"/>
      <c r="G21" s="372"/>
      <c r="H21" s="367"/>
      <c r="I21" s="406"/>
    </row>
    <row r="22" spans="1:9" s="368" customFormat="1" x14ac:dyDescent="0.2">
      <c r="A22" s="369"/>
      <c r="B22" s="370">
        <v>2.2999999999999998</v>
      </c>
      <c r="C22" s="371" t="str">
        <f>แบบปร.4งานกำแพงกันดิน!C57</f>
        <v>รวมราคา เหล็กเสริมสำหรับงานถนนรอบโครงการ</v>
      </c>
      <c r="D22" s="365">
        <v>1</v>
      </c>
      <c r="E22" s="366" t="s">
        <v>57</v>
      </c>
      <c r="F22" s="372"/>
      <c r="G22" s="372"/>
      <c r="H22" s="367"/>
      <c r="I22" s="406"/>
    </row>
    <row r="23" spans="1:9" s="368" customFormat="1" x14ac:dyDescent="0.2">
      <c r="A23" s="369"/>
      <c r="B23" s="370">
        <v>2.4</v>
      </c>
      <c r="C23" s="371" t="str">
        <f>แบบปร.4งานกำแพงกันดิน!C65</f>
        <v>รวมราคา ไม้แบบสำหรับงานถนนรอบโครงการ</v>
      </c>
      <c r="D23" s="365">
        <v>1</v>
      </c>
      <c r="E23" s="366" t="s">
        <v>57</v>
      </c>
      <c r="F23" s="372"/>
      <c r="G23" s="372"/>
      <c r="H23" s="367"/>
      <c r="I23" s="406"/>
    </row>
    <row r="24" spans="1:9" s="368" customFormat="1" x14ac:dyDescent="0.2">
      <c r="A24" s="369"/>
      <c r="B24" s="370"/>
      <c r="C24" s="371"/>
      <c r="D24" s="373"/>
      <c r="E24" s="374"/>
      <c r="F24" s="372"/>
      <c r="G24" s="372"/>
      <c r="H24" s="372"/>
      <c r="I24" s="406"/>
    </row>
    <row r="25" spans="1:9" ht="24" thickBot="1" x14ac:dyDescent="0.55000000000000004">
      <c r="A25" s="356"/>
      <c r="B25" s="357"/>
      <c r="C25" s="358" t="str">
        <f>"รวมราคา "&amp;B19</f>
        <v>รวมราคา งานถนนรอบโครงการ</v>
      </c>
      <c r="D25" s="359"/>
      <c r="E25" s="360"/>
      <c r="F25" s="361"/>
      <c r="G25" s="361"/>
      <c r="H25" s="361"/>
      <c r="I25" s="404"/>
    </row>
    <row r="26" spans="1:9" ht="24.75" thickTop="1" thickBot="1" x14ac:dyDescent="0.55000000000000004">
      <c r="A26" s="375"/>
      <c r="B26" s="376"/>
      <c r="C26" s="377" t="str">
        <f>"รวมราคา "&amp;B12</f>
        <v>รวมราคา กลุ่มงานที่ 1  งานปรับปรุงและก่อสร้าง</v>
      </c>
      <c r="D26" s="378"/>
      <c r="E26" s="379"/>
      <c r="F26" s="380"/>
      <c r="G26" s="380"/>
      <c r="H26" s="380"/>
      <c r="I26" s="407"/>
    </row>
    <row r="27" spans="1:9" s="435" customFormat="1" ht="24.75" thickTop="1" thickBot="1" x14ac:dyDescent="0.55000000000000004">
      <c r="A27" s="428"/>
      <c r="B27" s="429" t="str">
        <f>"รวมราคา "&amp;B11</f>
        <v>รวมราคา ส่วนงานที่ 1 ค่างานต้นทุน (คำนวณในราคาทุน)</v>
      </c>
      <c r="C27" s="430"/>
      <c r="D27" s="431"/>
      <c r="E27" s="432"/>
      <c r="F27" s="433"/>
      <c r="G27" s="433"/>
      <c r="H27" s="433"/>
      <c r="I27" s="434"/>
    </row>
    <row r="28" spans="1:9" s="290" customFormat="1" ht="21.6" customHeight="1" thickTop="1" x14ac:dyDescent="0.5">
      <c r="A28" s="381" t="s">
        <v>5</v>
      </c>
      <c r="B28" s="382"/>
      <c r="C28" s="383"/>
      <c r="D28" s="384"/>
      <c r="E28" s="385"/>
      <c r="F28" s="383"/>
      <c r="G28" s="383"/>
    </row>
    <row r="29" spans="1:9" s="290" customFormat="1" ht="21.6" customHeight="1" x14ac:dyDescent="0.5">
      <c r="A29" s="381"/>
      <c r="B29" s="386" t="s">
        <v>223</v>
      </c>
      <c r="C29" s="386"/>
      <c r="D29" s="318"/>
      <c r="E29" s="387" t="s">
        <v>224</v>
      </c>
      <c r="F29" s="388"/>
      <c r="G29" s="389"/>
    </row>
    <row r="30" spans="1:9" s="290" customFormat="1" ht="21.6" customHeight="1" x14ac:dyDescent="0.5">
      <c r="A30" s="390">
        <v>1</v>
      </c>
      <c r="B30" s="391" t="s">
        <v>300</v>
      </c>
      <c r="C30" s="322"/>
      <c r="D30" s="392"/>
      <c r="E30" s="393" t="s">
        <v>225</v>
      </c>
      <c r="F30" s="388"/>
      <c r="G30" s="394"/>
    </row>
    <row r="31" spans="1:9" s="290" customFormat="1" ht="21.6" customHeight="1" x14ac:dyDescent="0.5">
      <c r="A31" s="390">
        <v>2</v>
      </c>
      <c r="B31" s="391" t="s">
        <v>301</v>
      </c>
      <c r="C31" s="322"/>
      <c r="D31" s="317"/>
      <c r="E31" s="393" t="s">
        <v>226</v>
      </c>
      <c r="F31" s="388"/>
      <c r="G31" s="394"/>
    </row>
    <row r="32" spans="1:9" s="290" customFormat="1" ht="21.6" customHeight="1" x14ac:dyDescent="0.5">
      <c r="A32" s="390"/>
      <c r="B32" s="391" t="s">
        <v>227</v>
      </c>
      <c r="C32" s="322"/>
      <c r="D32" s="392"/>
      <c r="E32" s="393" t="s">
        <v>228</v>
      </c>
      <c r="F32" s="388"/>
      <c r="G32" s="394"/>
    </row>
    <row r="33" spans="1:8" s="290" customFormat="1" ht="21.6" customHeight="1" x14ac:dyDescent="0.5">
      <c r="A33" s="390">
        <v>3</v>
      </c>
      <c r="B33" s="395" t="s">
        <v>229</v>
      </c>
      <c r="C33" s="322"/>
      <c r="D33" s="392"/>
      <c r="E33" s="393" t="s">
        <v>230</v>
      </c>
      <c r="F33" s="388"/>
      <c r="G33" s="394"/>
    </row>
    <row r="34" spans="1:8" s="290" customFormat="1" ht="21.6" customHeight="1" x14ac:dyDescent="0.5">
      <c r="A34" s="381"/>
      <c r="B34" s="395" t="s">
        <v>231</v>
      </c>
      <c r="C34" s="322"/>
      <c r="D34" s="392"/>
      <c r="E34" s="393" t="s">
        <v>232</v>
      </c>
      <c r="F34" s="388"/>
      <c r="G34" s="394"/>
    </row>
    <row r="35" spans="1:8" s="290" customFormat="1" ht="21.6" customHeight="1" x14ac:dyDescent="0.5">
      <c r="A35" s="390">
        <v>4</v>
      </c>
      <c r="B35" s="391" t="s">
        <v>233</v>
      </c>
      <c r="C35" s="322"/>
      <c r="D35" s="318"/>
      <c r="E35" s="396"/>
      <c r="F35" s="388"/>
      <c r="G35" s="394"/>
    </row>
    <row r="36" spans="1:8" s="290" customFormat="1" ht="21.6" customHeight="1" x14ac:dyDescent="0.5">
      <c r="A36" s="390"/>
      <c r="B36" s="391" t="s">
        <v>234</v>
      </c>
      <c r="C36" s="322"/>
      <c r="D36" s="318"/>
      <c r="E36" s="388"/>
      <c r="F36" s="388"/>
      <c r="G36" s="394"/>
    </row>
    <row r="37" spans="1:8" s="290" customFormat="1" ht="21.6" customHeight="1" x14ac:dyDescent="0.5">
      <c r="A37" s="390"/>
      <c r="B37" s="391"/>
      <c r="C37" s="278"/>
      <c r="D37" s="278"/>
      <c r="E37" s="287"/>
      <c r="F37" s="287"/>
      <c r="G37" s="477"/>
      <c r="H37" s="478"/>
    </row>
    <row r="38" spans="1:8" s="289" customFormat="1" ht="21.6" customHeight="1" x14ac:dyDescent="0.5">
      <c r="B38" s="287"/>
      <c r="C38" s="480"/>
      <c r="D38" s="278"/>
      <c r="E38" s="460"/>
      <c r="F38" s="288"/>
      <c r="G38" s="278"/>
      <c r="H38" s="467"/>
    </row>
    <row r="39" spans="1:8" s="289" customFormat="1" ht="21.6" customHeight="1" x14ac:dyDescent="0.5">
      <c r="A39" s="397"/>
      <c r="B39" s="290"/>
      <c r="C39" s="480"/>
      <c r="D39" s="278"/>
      <c r="E39" s="460"/>
      <c r="F39" s="480"/>
      <c r="G39" s="278"/>
      <c r="H39" s="467"/>
    </row>
    <row r="40" spans="1:8" s="289" customFormat="1" ht="21.6" customHeight="1" x14ac:dyDescent="0.5">
      <c r="A40" s="397"/>
      <c r="B40" s="290"/>
      <c r="C40" s="480"/>
      <c r="D40" s="278"/>
      <c r="E40" s="460"/>
      <c r="F40" s="480"/>
      <c r="G40" s="278"/>
      <c r="H40" s="467"/>
    </row>
    <row r="41" spans="1:8" s="289" customFormat="1" ht="21.6" customHeight="1" x14ac:dyDescent="0.5">
      <c r="A41" s="398"/>
      <c r="B41" s="290"/>
      <c r="C41" s="480"/>
      <c r="D41" s="288"/>
      <c r="E41" s="460"/>
      <c r="F41" s="480"/>
      <c r="G41" s="482"/>
      <c r="H41" s="467"/>
    </row>
    <row r="42" spans="1:8" s="324" customFormat="1" x14ac:dyDescent="0.5">
      <c r="A42" s="399"/>
      <c r="B42" s="400"/>
      <c r="C42" s="75"/>
      <c r="D42" s="323"/>
      <c r="E42" s="400"/>
      <c r="F42" s="75"/>
      <c r="G42" s="75"/>
    </row>
    <row r="43" spans="1:8" s="324" customFormat="1" x14ac:dyDescent="0.5">
      <c r="A43" s="399"/>
      <c r="B43" s="400"/>
      <c r="C43" s="75"/>
      <c r="D43" s="323"/>
      <c r="E43" s="400"/>
      <c r="F43" s="75"/>
      <c r="G43" s="75"/>
    </row>
    <row r="44" spans="1:8" s="324" customFormat="1" x14ac:dyDescent="0.5">
      <c r="A44" s="399"/>
      <c r="B44" s="400"/>
      <c r="C44" s="75"/>
      <c r="D44" s="323"/>
      <c r="E44" s="400"/>
      <c r="F44" s="75"/>
      <c r="G44" s="75"/>
    </row>
    <row r="45" spans="1:8" s="324" customFormat="1" x14ac:dyDescent="0.5">
      <c r="A45" s="399"/>
      <c r="B45" s="400"/>
      <c r="C45" s="75"/>
      <c r="D45" s="323"/>
      <c r="E45" s="400"/>
      <c r="F45" s="75"/>
      <c r="G45" s="75"/>
    </row>
    <row r="46" spans="1:8" s="324" customFormat="1" x14ac:dyDescent="0.5">
      <c r="A46" s="399"/>
      <c r="B46" s="400"/>
      <c r="C46" s="75"/>
      <c r="D46" s="323"/>
      <c r="E46" s="400"/>
      <c r="F46" s="75"/>
      <c r="G46" s="75"/>
    </row>
    <row r="47" spans="1:8" s="324" customFormat="1" x14ac:dyDescent="0.5">
      <c r="A47" s="399"/>
      <c r="B47" s="400"/>
      <c r="C47" s="75"/>
      <c r="D47" s="323"/>
      <c r="E47" s="400"/>
      <c r="F47" s="75"/>
      <c r="G47" s="75"/>
    </row>
    <row r="48" spans="1:8" s="324" customFormat="1" x14ac:dyDescent="0.5">
      <c r="A48" s="399"/>
      <c r="B48" s="400"/>
      <c r="C48" s="75"/>
      <c r="D48" s="323"/>
      <c r="E48" s="400"/>
      <c r="F48" s="75"/>
      <c r="G48" s="75"/>
    </row>
    <row r="49" spans="1:7" s="324" customFormat="1" x14ac:dyDescent="0.5">
      <c r="A49" s="399"/>
      <c r="B49" s="400"/>
      <c r="C49" s="75"/>
      <c r="D49" s="323"/>
      <c r="E49" s="400"/>
      <c r="F49" s="75"/>
      <c r="G49" s="75"/>
    </row>
    <row r="50" spans="1:7" s="324" customFormat="1" x14ac:dyDescent="0.5">
      <c r="A50" s="399"/>
      <c r="B50" s="400"/>
      <c r="C50" s="75"/>
      <c r="D50" s="323"/>
      <c r="E50" s="400"/>
      <c r="F50" s="75"/>
      <c r="G50" s="75"/>
    </row>
    <row r="51" spans="1:7" s="324" customFormat="1" x14ac:dyDescent="0.5">
      <c r="A51" s="399"/>
      <c r="B51" s="400"/>
      <c r="C51" s="75"/>
      <c r="D51" s="323"/>
      <c r="E51" s="400"/>
      <c r="F51" s="75"/>
      <c r="G51" s="75"/>
    </row>
    <row r="52" spans="1:7" s="324" customFormat="1" x14ac:dyDescent="0.5">
      <c r="A52" s="399"/>
      <c r="B52" s="400"/>
      <c r="C52" s="75"/>
      <c r="D52" s="323"/>
      <c r="E52" s="400"/>
      <c r="F52" s="75"/>
      <c r="G52" s="75"/>
    </row>
    <row r="53" spans="1:7" s="324" customFormat="1" x14ac:dyDescent="0.5">
      <c r="A53" s="399"/>
      <c r="B53" s="400"/>
      <c r="C53" s="75"/>
      <c r="D53" s="323"/>
      <c r="E53" s="400"/>
      <c r="F53" s="75"/>
      <c r="G53" s="75"/>
    </row>
    <row r="54" spans="1:7" s="324" customFormat="1" x14ac:dyDescent="0.5">
      <c r="A54" s="399"/>
      <c r="B54" s="400"/>
      <c r="C54" s="75"/>
      <c r="D54" s="323"/>
      <c r="E54" s="400"/>
      <c r="F54" s="75"/>
      <c r="G54" s="75"/>
    </row>
    <row r="55" spans="1:7" s="324" customFormat="1" x14ac:dyDescent="0.5">
      <c r="A55" s="399"/>
      <c r="B55" s="400"/>
      <c r="C55" s="75"/>
      <c r="D55" s="323"/>
      <c r="E55" s="400"/>
      <c r="F55" s="75"/>
      <c r="G55" s="75"/>
    </row>
    <row r="56" spans="1:7" s="324" customFormat="1" x14ac:dyDescent="0.5">
      <c r="A56" s="399"/>
      <c r="B56" s="400"/>
      <c r="C56" s="75"/>
      <c r="D56" s="323"/>
      <c r="E56" s="400"/>
      <c r="F56" s="75"/>
      <c r="G56" s="75"/>
    </row>
    <row r="57" spans="1:7" s="324" customFormat="1" x14ac:dyDescent="0.5">
      <c r="A57" s="399"/>
      <c r="B57" s="400"/>
      <c r="C57" s="75"/>
      <c r="D57" s="323"/>
      <c r="E57" s="400"/>
      <c r="F57" s="75"/>
      <c r="G57" s="75"/>
    </row>
    <row r="58" spans="1:7" s="324" customFormat="1" x14ac:dyDescent="0.5">
      <c r="A58" s="399"/>
      <c r="B58" s="400"/>
      <c r="C58" s="75"/>
      <c r="D58" s="323"/>
      <c r="E58" s="400"/>
      <c r="F58" s="75"/>
      <c r="G58" s="75"/>
    </row>
    <row r="59" spans="1:7" s="324" customFormat="1" x14ac:dyDescent="0.5">
      <c r="A59" s="399"/>
      <c r="B59" s="400"/>
      <c r="C59" s="75"/>
      <c r="D59" s="323"/>
      <c r="E59" s="400"/>
      <c r="F59" s="75"/>
      <c r="G59" s="75"/>
    </row>
    <row r="60" spans="1:7" s="324" customFormat="1" x14ac:dyDescent="0.5">
      <c r="A60" s="399"/>
      <c r="B60" s="400"/>
      <c r="C60" s="75"/>
      <c r="D60" s="323"/>
      <c r="E60" s="400"/>
      <c r="F60" s="75"/>
      <c r="G60" s="75"/>
    </row>
    <row r="61" spans="1:7" s="324" customFormat="1" x14ac:dyDescent="0.5">
      <c r="A61" s="399"/>
      <c r="B61" s="400"/>
      <c r="C61" s="75"/>
      <c r="D61" s="323"/>
      <c r="E61" s="400"/>
      <c r="F61" s="75"/>
      <c r="G61" s="75"/>
    </row>
    <row r="62" spans="1:7" s="324" customFormat="1" x14ac:dyDescent="0.5">
      <c r="A62" s="399"/>
      <c r="B62" s="400"/>
      <c r="C62" s="75"/>
      <c r="D62" s="323"/>
      <c r="E62" s="400"/>
      <c r="F62" s="75"/>
      <c r="G62" s="75"/>
    </row>
    <row r="63" spans="1:7" s="324" customFormat="1" x14ac:dyDescent="0.5">
      <c r="A63" s="399"/>
      <c r="B63" s="400"/>
      <c r="C63" s="75"/>
      <c r="D63" s="323"/>
      <c r="E63" s="400"/>
      <c r="F63" s="75"/>
      <c r="G63" s="75"/>
    </row>
    <row r="64" spans="1:7" s="324" customFormat="1" x14ac:dyDescent="0.5">
      <c r="A64" s="399"/>
      <c r="B64" s="400"/>
      <c r="C64" s="75"/>
      <c r="D64" s="323"/>
      <c r="E64" s="400"/>
      <c r="F64" s="75"/>
      <c r="G64" s="75"/>
    </row>
    <row r="65" spans="1:7" s="324" customFormat="1" x14ac:dyDescent="0.5">
      <c r="A65" s="399"/>
      <c r="B65" s="400"/>
      <c r="C65" s="75"/>
      <c r="D65" s="323"/>
      <c r="E65" s="400"/>
      <c r="F65" s="75"/>
      <c r="G65" s="75"/>
    </row>
    <row r="66" spans="1:7" s="324" customFormat="1" x14ac:dyDescent="0.5">
      <c r="A66" s="399"/>
      <c r="B66" s="400"/>
      <c r="C66" s="75"/>
      <c r="D66" s="323"/>
      <c r="E66" s="400"/>
      <c r="F66" s="75"/>
      <c r="G66" s="75"/>
    </row>
    <row r="67" spans="1:7" s="324" customFormat="1" x14ac:dyDescent="0.5">
      <c r="A67" s="399"/>
      <c r="B67" s="400"/>
      <c r="C67" s="75"/>
      <c r="D67" s="323"/>
      <c r="E67" s="400"/>
      <c r="F67" s="75"/>
      <c r="G67" s="75"/>
    </row>
    <row r="68" spans="1:7" s="324" customFormat="1" x14ac:dyDescent="0.5">
      <c r="A68" s="399"/>
      <c r="B68" s="400"/>
      <c r="C68" s="75"/>
      <c r="D68" s="323"/>
      <c r="E68" s="400"/>
      <c r="F68" s="75"/>
      <c r="G68" s="75"/>
    </row>
    <row r="69" spans="1:7" s="324" customFormat="1" x14ac:dyDescent="0.5">
      <c r="A69" s="399"/>
      <c r="B69" s="400"/>
      <c r="C69" s="75"/>
      <c r="D69" s="323"/>
      <c r="E69" s="400"/>
      <c r="F69" s="75"/>
      <c r="G69" s="75"/>
    </row>
    <row r="70" spans="1:7" s="324" customFormat="1" x14ac:dyDescent="0.5">
      <c r="A70" s="399"/>
      <c r="B70" s="400"/>
      <c r="C70" s="75"/>
      <c r="D70" s="323"/>
      <c r="E70" s="400"/>
      <c r="F70" s="75"/>
      <c r="G70" s="75"/>
    </row>
    <row r="71" spans="1:7" s="324" customFormat="1" x14ac:dyDescent="0.5">
      <c r="A71" s="399"/>
      <c r="B71" s="400"/>
      <c r="C71" s="75"/>
      <c r="D71" s="323"/>
      <c r="E71" s="400"/>
      <c r="F71" s="75"/>
      <c r="G71" s="75"/>
    </row>
    <row r="72" spans="1:7" s="324" customFormat="1" x14ac:dyDescent="0.5">
      <c r="A72" s="399"/>
      <c r="B72" s="400"/>
      <c r="C72" s="75"/>
      <c r="D72" s="323"/>
      <c r="E72" s="400"/>
      <c r="F72" s="75"/>
      <c r="G72" s="75"/>
    </row>
    <row r="73" spans="1:7" s="324" customFormat="1" x14ac:dyDescent="0.5">
      <c r="A73" s="399"/>
      <c r="B73" s="400"/>
      <c r="C73" s="75"/>
      <c r="D73" s="323"/>
      <c r="E73" s="400"/>
      <c r="F73" s="75"/>
      <c r="G73" s="75"/>
    </row>
    <row r="74" spans="1:7" s="324" customFormat="1" x14ac:dyDescent="0.5">
      <c r="A74" s="399"/>
      <c r="B74" s="400"/>
      <c r="C74" s="75"/>
      <c r="D74" s="323"/>
      <c r="E74" s="400"/>
      <c r="F74" s="75"/>
      <c r="G74" s="75"/>
    </row>
    <row r="75" spans="1:7" s="324" customFormat="1" x14ac:dyDescent="0.5">
      <c r="A75" s="399"/>
      <c r="B75" s="400"/>
      <c r="C75" s="75"/>
      <c r="D75" s="323"/>
      <c r="E75" s="400"/>
      <c r="F75" s="75"/>
      <c r="G75" s="75"/>
    </row>
    <row r="76" spans="1:7" s="324" customFormat="1" x14ac:dyDescent="0.5">
      <c r="A76" s="399"/>
      <c r="B76" s="400"/>
      <c r="C76" s="75"/>
      <c r="D76" s="323"/>
      <c r="E76" s="400"/>
      <c r="F76" s="75"/>
      <c r="G76" s="75"/>
    </row>
    <row r="77" spans="1:7" s="324" customFormat="1" x14ac:dyDescent="0.5">
      <c r="A77" s="399"/>
      <c r="B77" s="400"/>
      <c r="C77" s="75"/>
      <c r="D77" s="323"/>
      <c r="E77" s="400"/>
      <c r="F77" s="75"/>
      <c r="G77" s="75"/>
    </row>
    <row r="78" spans="1:7" s="324" customFormat="1" x14ac:dyDescent="0.5">
      <c r="A78" s="399"/>
      <c r="B78" s="400"/>
      <c r="C78" s="75"/>
      <c r="D78" s="323"/>
      <c r="E78" s="400"/>
      <c r="F78" s="75"/>
      <c r="G78" s="75"/>
    </row>
    <row r="79" spans="1:7" s="324" customFormat="1" x14ac:dyDescent="0.5">
      <c r="A79" s="399"/>
      <c r="B79" s="400"/>
      <c r="C79" s="75"/>
      <c r="D79" s="323"/>
      <c r="E79" s="400"/>
      <c r="F79" s="75"/>
      <c r="G79" s="75"/>
    </row>
    <row r="80" spans="1:7" s="324" customFormat="1" x14ac:dyDescent="0.5">
      <c r="A80" s="399"/>
      <c r="B80" s="400"/>
      <c r="C80" s="75"/>
      <c r="D80" s="323"/>
      <c r="E80" s="400"/>
      <c r="F80" s="75"/>
      <c r="G80" s="75"/>
    </row>
    <row r="81" spans="1:7" s="324" customFormat="1" x14ac:dyDescent="0.5">
      <c r="A81" s="399"/>
      <c r="B81" s="400"/>
      <c r="C81" s="75"/>
      <c r="D81" s="323"/>
      <c r="E81" s="400"/>
      <c r="F81" s="75"/>
      <c r="G81" s="75"/>
    </row>
    <row r="82" spans="1:7" s="324" customFormat="1" x14ac:dyDescent="0.5">
      <c r="A82" s="399"/>
      <c r="B82" s="400"/>
      <c r="C82" s="75"/>
      <c r="D82" s="323"/>
      <c r="E82" s="400"/>
      <c r="F82" s="75"/>
      <c r="G82" s="75"/>
    </row>
    <row r="83" spans="1:7" s="324" customFormat="1" x14ac:dyDescent="0.5">
      <c r="A83" s="399"/>
      <c r="B83" s="400"/>
      <c r="C83" s="75"/>
      <c r="D83" s="323"/>
      <c r="E83" s="400"/>
      <c r="F83" s="75"/>
      <c r="G83" s="75"/>
    </row>
    <row r="84" spans="1:7" s="324" customFormat="1" x14ac:dyDescent="0.5">
      <c r="A84" s="399"/>
      <c r="B84" s="400"/>
      <c r="C84" s="75"/>
      <c r="D84" s="323"/>
      <c r="E84" s="400"/>
      <c r="F84" s="75"/>
      <c r="G84" s="75"/>
    </row>
    <row r="85" spans="1:7" s="324" customFormat="1" x14ac:dyDescent="0.5">
      <c r="A85" s="399"/>
      <c r="B85" s="400"/>
      <c r="C85" s="75"/>
      <c r="D85" s="323"/>
      <c r="E85" s="400"/>
      <c r="F85" s="75"/>
      <c r="G85" s="75"/>
    </row>
    <row r="86" spans="1:7" s="324" customFormat="1" x14ac:dyDescent="0.5">
      <c r="A86" s="399"/>
      <c r="B86" s="400"/>
      <c r="C86" s="75"/>
      <c r="D86" s="323"/>
      <c r="E86" s="400"/>
      <c r="F86" s="75"/>
      <c r="G86" s="75"/>
    </row>
    <row r="87" spans="1:7" s="324" customFormat="1" x14ac:dyDescent="0.5">
      <c r="A87" s="399"/>
      <c r="B87" s="400"/>
      <c r="C87" s="75"/>
      <c r="D87" s="323"/>
      <c r="E87" s="400"/>
      <c r="F87" s="75"/>
      <c r="G87" s="75"/>
    </row>
    <row r="88" spans="1:7" s="324" customFormat="1" x14ac:dyDescent="0.5">
      <c r="A88" s="399"/>
      <c r="B88" s="400"/>
      <c r="C88" s="75"/>
      <c r="D88" s="323"/>
      <c r="E88" s="400"/>
      <c r="F88" s="75"/>
      <c r="G88" s="75"/>
    </row>
    <row r="89" spans="1:7" s="324" customFormat="1" x14ac:dyDescent="0.5">
      <c r="A89" s="399"/>
      <c r="B89" s="400"/>
      <c r="C89" s="75"/>
      <c r="D89" s="323"/>
      <c r="E89" s="400"/>
      <c r="F89" s="75"/>
      <c r="G89" s="75"/>
    </row>
    <row r="90" spans="1:7" s="324" customFormat="1" x14ac:dyDescent="0.5">
      <c r="A90" s="399"/>
      <c r="B90" s="400"/>
      <c r="C90" s="75"/>
      <c r="D90" s="323"/>
      <c r="E90" s="400"/>
      <c r="F90" s="75"/>
      <c r="G90" s="75"/>
    </row>
    <row r="91" spans="1:7" s="324" customFormat="1" x14ac:dyDescent="0.5">
      <c r="A91" s="399"/>
      <c r="B91" s="400"/>
      <c r="C91" s="75"/>
      <c r="D91" s="323"/>
      <c r="E91" s="400"/>
      <c r="F91" s="75"/>
      <c r="G91" s="75"/>
    </row>
    <row r="92" spans="1:7" s="324" customFormat="1" x14ac:dyDescent="0.5">
      <c r="A92" s="399"/>
      <c r="B92" s="400"/>
      <c r="C92" s="75"/>
      <c r="D92" s="323"/>
      <c r="E92" s="400"/>
      <c r="F92" s="75"/>
      <c r="G92" s="75"/>
    </row>
    <row r="93" spans="1:7" s="324" customFormat="1" x14ac:dyDescent="0.5">
      <c r="A93" s="399"/>
      <c r="B93" s="400"/>
      <c r="C93" s="75"/>
      <c r="D93" s="323"/>
      <c r="E93" s="400"/>
      <c r="F93" s="75"/>
      <c r="G93" s="75"/>
    </row>
    <row r="94" spans="1:7" s="324" customFormat="1" x14ac:dyDescent="0.5">
      <c r="A94" s="399"/>
      <c r="B94" s="400"/>
      <c r="C94" s="75"/>
      <c r="D94" s="323"/>
      <c r="E94" s="400"/>
      <c r="F94" s="75"/>
      <c r="G94" s="75"/>
    </row>
    <row r="95" spans="1:7" s="324" customFormat="1" x14ac:dyDescent="0.5">
      <c r="A95" s="399"/>
      <c r="B95" s="400"/>
      <c r="C95" s="75"/>
      <c r="D95" s="323"/>
      <c r="E95" s="400"/>
      <c r="F95" s="75"/>
      <c r="G95" s="75"/>
    </row>
    <row r="96" spans="1:7" s="324" customFormat="1" x14ac:dyDescent="0.5">
      <c r="A96" s="399"/>
      <c r="B96" s="400"/>
      <c r="C96" s="75"/>
      <c r="D96" s="323"/>
      <c r="E96" s="400"/>
      <c r="F96" s="75"/>
      <c r="G96" s="75"/>
    </row>
    <row r="97" spans="1:7" s="324" customFormat="1" x14ac:dyDescent="0.5">
      <c r="A97" s="399"/>
      <c r="B97" s="400"/>
      <c r="C97" s="75"/>
      <c r="D97" s="323"/>
      <c r="E97" s="400"/>
      <c r="F97" s="75"/>
      <c r="G97" s="75"/>
    </row>
    <row r="98" spans="1:7" s="324" customFormat="1" x14ac:dyDescent="0.5">
      <c r="A98" s="399"/>
      <c r="B98" s="400"/>
      <c r="C98" s="75"/>
      <c r="D98" s="323"/>
      <c r="E98" s="400"/>
      <c r="F98" s="75"/>
      <c r="G98" s="75"/>
    </row>
    <row r="99" spans="1:7" s="324" customFormat="1" x14ac:dyDescent="0.5">
      <c r="A99" s="399"/>
      <c r="B99" s="400"/>
      <c r="C99" s="75"/>
      <c r="D99" s="323"/>
      <c r="E99" s="400"/>
      <c r="F99" s="75"/>
      <c r="G99" s="75"/>
    </row>
    <row r="100" spans="1:7" s="324" customFormat="1" x14ac:dyDescent="0.5">
      <c r="A100" s="399"/>
      <c r="B100" s="400"/>
      <c r="C100" s="75"/>
      <c r="D100" s="323"/>
      <c r="E100" s="400"/>
      <c r="F100" s="75"/>
      <c r="G100" s="75"/>
    </row>
    <row r="101" spans="1:7" s="324" customFormat="1" x14ac:dyDescent="0.5">
      <c r="A101" s="399"/>
      <c r="B101" s="400"/>
      <c r="C101" s="75"/>
      <c r="D101" s="323"/>
      <c r="E101" s="400"/>
      <c r="F101" s="75"/>
      <c r="G101" s="75"/>
    </row>
    <row r="102" spans="1:7" s="324" customFormat="1" x14ac:dyDescent="0.5">
      <c r="A102" s="399"/>
      <c r="B102" s="400"/>
      <c r="C102" s="75"/>
      <c r="D102" s="323"/>
      <c r="E102" s="400"/>
      <c r="F102" s="75"/>
      <c r="G102" s="75"/>
    </row>
    <row r="103" spans="1:7" s="324" customFormat="1" x14ac:dyDescent="0.5">
      <c r="A103" s="399"/>
      <c r="B103" s="400"/>
      <c r="C103" s="75"/>
      <c r="D103" s="323"/>
      <c r="E103" s="400"/>
      <c r="F103" s="75"/>
      <c r="G103" s="75"/>
    </row>
    <row r="104" spans="1:7" s="324" customFormat="1" x14ac:dyDescent="0.5">
      <c r="A104" s="399"/>
      <c r="B104" s="400"/>
      <c r="C104" s="75"/>
      <c r="D104" s="323"/>
      <c r="E104" s="400"/>
      <c r="F104" s="75"/>
      <c r="G104" s="75"/>
    </row>
    <row r="105" spans="1:7" s="324" customFormat="1" x14ac:dyDescent="0.5">
      <c r="A105" s="399"/>
      <c r="B105" s="400"/>
      <c r="C105" s="75"/>
      <c r="D105" s="323"/>
      <c r="E105" s="400"/>
      <c r="F105" s="75"/>
      <c r="G105" s="75"/>
    </row>
    <row r="106" spans="1:7" s="324" customFormat="1" x14ac:dyDescent="0.5">
      <c r="A106" s="399"/>
      <c r="B106" s="400"/>
      <c r="C106" s="75"/>
      <c r="D106" s="323"/>
      <c r="E106" s="400"/>
      <c r="F106" s="75"/>
      <c r="G106" s="75"/>
    </row>
    <row r="107" spans="1:7" s="324" customFormat="1" x14ac:dyDescent="0.5">
      <c r="A107" s="399"/>
      <c r="B107" s="400"/>
      <c r="C107" s="75"/>
      <c r="D107" s="323"/>
      <c r="E107" s="400"/>
      <c r="F107" s="75"/>
      <c r="G107" s="75"/>
    </row>
    <row r="108" spans="1:7" s="324" customFormat="1" x14ac:dyDescent="0.5">
      <c r="A108" s="399"/>
      <c r="B108" s="400"/>
      <c r="C108" s="75"/>
      <c r="D108" s="323"/>
      <c r="E108" s="400"/>
      <c r="F108" s="75"/>
      <c r="G108" s="75"/>
    </row>
    <row r="109" spans="1:7" s="324" customFormat="1" x14ac:dyDescent="0.5">
      <c r="A109" s="399"/>
      <c r="B109" s="400"/>
      <c r="C109" s="75"/>
      <c r="D109" s="323"/>
      <c r="E109" s="400"/>
      <c r="F109" s="75"/>
      <c r="G109" s="75"/>
    </row>
    <row r="110" spans="1:7" s="324" customFormat="1" x14ac:dyDescent="0.5">
      <c r="A110" s="399"/>
      <c r="B110" s="400"/>
      <c r="C110" s="75"/>
      <c r="D110" s="323"/>
      <c r="E110" s="400"/>
      <c r="F110" s="75"/>
      <c r="G110" s="75"/>
    </row>
    <row r="111" spans="1:7" s="324" customFormat="1" x14ac:dyDescent="0.5">
      <c r="A111" s="399"/>
      <c r="B111" s="400"/>
      <c r="C111" s="75"/>
      <c r="D111" s="323"/>
      <c r="E111" s="400"/>
      <c r="F111" s="75"/>
      <c r="G111" s="75"/>
    </row>
    <row r="112" spans="1:7" s="324" customFormat="1" x14ac:dyDescent="0.5">
      <c r="A112" s="399"/>
      <c r="B112" s="400"/>
      <c r="C112" s="75"/>
      <c r="D112" s="323"/>
      <c r="E112" s="400"/>
      <c r="F112" s="75"/>
      <c r="G112" s="75"/>
    </row>
    <row r="113" spans="1:7" s="324" customFormat="1" x14ac:dyDescent="0.5">
      <c r="A113" s="399"/>
      <c r="B113" s="400"/>
      <c r="C113" s="75"/>
      <c r="D113" s="323"/>
      <c r="E113" s="400"/>
      <c r="F113" s="75"/>
      <c r="G113" s="75"/>
    </row>
    <row r="114" spans="1:7" s="324" customFormat="1" x14ac:dyDescent="0.5">
      <c r="A114" s="399"/>
      <c r="B114" s="400"/>
      <c r="C114" s="75"/>
      <c r="D114" s="323"/>
      <c r="E114" s="400"/>
      <c r="F114" s="75"/>
      <c r="G114" s="75"/>
    </row>
    <row r="115" spans="1:7" s="324" customFormat="1" x14ac:dyDescent="0.5">
      <c r="A115" s="399"/>
      <c r="B115" s="400"/>
      <c r="C115" s="75"/>
      <c r="D115" s="323"/>
      <c r="E115" s="400"/>
      <c r="F115" s="75"/>
      <c r="G115" s="75"/>
    </row>
    <row r="116" spans="1:7" s="324" customFormat="1" x14ac:dyDescent="0.5">
      <c r="A116" s="399"/>
      <c r="B116" s="400"/>
      <c r="C116" s="75"/>
      <c r="D116" s="323"/>
      <c r="E116" s="400"/>
      <c r="F116" s="75"/>
      <c r="G116" s="75"/>
    </row>
    <row r="117" spans="1:7" s="324" customFormat="1" x14ac:dyDescent="0.5">
      <c r="A117" s="399"/>
      <c r="B117" s="400"/>
      <c r="C117" s="75"/>
      <c r="D117" s="323"/>
      <c r="E117" s="400"/>
      <c r="F117" s="75"/>
      <c r="G117" s="75"/>
    </row>
    <row r="118" spans="1:7" s="324" customFormat="1" x14ac:dyDescent="0.5">
      <c r="A118" s="399"/>
      <c r="B118" s="400"/>
      <c r="C118" s="75"/>
      <c r="D118" s="323"/>
      <c r="E118" s="400"/>
      <c r="F118" s="75"/>
      <c r="G118" s="75"/>
    </row>
    <row r="119" spans="1:7" s="324" customFormat="1" x14ac:dyDescent="0.5">
      <c r="A119" s="399"/>
      <c r="B119" s="400"/>
      <c r="C119" s="75"/>
      <c r="D119" s="323"/>
      <c r="E119" s="400"/>
      <c r="F119" s="75"/>
      <c r="G119" s="75"/>
    </row>
    <row r="120" spans="1:7" s="324" customFormat="1" x14ac:dyDescent="0.5">
      <c r="A120" s="399"/>
      <c r="B120" s="400"/>
      <c r="C120" s="75"/>
      <c r="D120" s="323"/>
      <c r="E120" s="400"/>
      <c r="F120" s="75"/>
      <c r="G120" s="75"/>
    </row>
    <row r="121" spans="1:7" s="324" customFormat="1" x14ac:dyDescent="0.5">
      <c r="A121" s="399"/>
      <c r="B121" s="400"/>
      <c r="C121" s="75"/>
      <c r="D121" s="323"/>
      <c r="E121" s="400"/>
      <c r="F121" s="75"/>
      <c r="G121" s="75"/>
    </row>
    <row r="122" spans="1:7" s="324" customFormat="1" x14ac:dyDescent="0.5">
      <c r="A122" s="399"/>
      <c r="B122" s="400"/>
      <c r="C122" s="75"/>
      <c r="D122" s="323"/>
      <c r="E122" s="400"/>
      <c r="F122" s="75"/>
      <c r="G122" s="75"/>
    </row>
    <row r="123" spans="1:7" s="324" customFormat="1" x14ac:dyDescent="0.5">
      <c r="A123" s="399"/>
      <c r="B123" s="400"/>
      <c r="C123" s="75"/>
      <c r="D123" s="323"/>
      <c r="E123" s="400"/>
      <c r="F123" s="75"/>
      <c r="G123" s="75"/>
    </row>
    <row r="124" spans="1:7" s="324" customFormat="1" x14ac:dyDescent="0.5">
      <c r="A124" s="399"/>
      <c r="B124" s="400"/>
      <c r="C124" s="75"/>
      <c r="D124" s="323"/>
      <c r="E124" s="400"/>
      <c r="F124" s="75"/>
      <c r="G124" s="75"/>
    </row>
    <row r="125" spans="1:7" s="324" customFormat="1" x14ac:dyDescent="0.5">
      <c r="A125" s="399"/>
      <c r="B125" s="400"/>
      <c r="C125" s="75"/>
      <c r="D125" s="323"/>
      <c r="E125" s="400"/>
      <c r="F125" s="75"/>
      <c r="G125" s="75"/>
    </row>
    <row r="126" spans="1:7" s="324" customFormat="1" x14ac:dyDescent="0.5">
      <c r="A126" s="399"/>
      <c r="B126" s="400"/>
      <c r="C126" s="75"/>
      <c r="D126" s="323"/>
      <c r="E126" s="400"/>
      <c r="F126" s="75"/>
      <c r="G126" s="75"/>
    </row>
    <row r="127" spans="1:7" s="324" customFormat="1" x14ac:dyDescent="0.5">
      <c r="A127" s="399"/>
      <c r="B127" s="400"/>
      <c r="C127" s="75"/>
      <c r="D127" s="323"/>
      <c r="E127" s="400"/>
      <c r="F127" s="75"/>
      <c r="G127" s="75"/>
    </row>
    <row r="128" spans="1:7" s="324" customFormat="1" x14ac:dyDescent="0.5">
      <c r="A128" s="399"/>
      <c r="B128" s="400"/>
      <c r="C128" s="75"/>
      <c r="D128" s="323"/>
      <c r="E128" s="400"/>
      <c r="F128" s="75"/>
      <c r="G128" s="75"/>
    </row>
    <row r="129" spans="1:7" s="324" customFormat="1" x14ac:dyDescent="0.5">
      <c r="A129" s="399"/>
      <c r="B129" s="400"/>
      <c r="C129" s="75"/>
      <c r="D129" s="323"/>
      <c r="E129" s="400"/>
      <c r="F129" s="75"/>
      <c r="G129" s="75"/>
    </row>
    <row r="130" spans="1:7" s="324" customFormat="1" x14ac:dyDescent="0.5">
      <c r="A130" s="399"/>
      <c r="B130" s="400"/>
      <c r="C130" s="75"/>
      <c r="D130" s="323"/>
      <c r="E130" s="400"/>
      <c r="F130" s="75"/>
      <c r="G130" s="75"/>
    </row>
    <row r="131" spans="1:7" s="324" customFormat="1" x14ac:dyDescent="0.5">
      <c r="A131" s="399"/>
      <c r="B131" s="400"/>
      <c r="C131" s="75"/>
      <c r="D131" s="323"/>
      <c r="E131" s="400"/>
      <c r="F131" s="75"/>
      <c r="G131" s="75"/>
    </row>
    <row r="132" spans="1:7" s="324" customFormat="1" x14ac:dyDescent="0.5">
      <c r="A132" s="399"/>
      <c r="B132" s="400"/>
      <c r="C132" s="75"/>
      <c r="D132" s="323"/>
      <c r="E132" s="400"/>
      <c r="F132" s="75"/>
      <c r="G132" s="75"/>
    </row>
    <row r="133" spans="1:7" s="324" customFormat="1" x14ac:dyDescent="0.5">
      <c r="A133" s="399"/>
      <c r="B133" s="400"/>
      <c r="C133" s="75"/>
      <c r="D133" s="323"/>
      <c r="E133" s="400"/>
      <c r="F133" s="75"/>
      <c r="G133" s="75"/>
    </row>
    <row r="134" spans="1:7" s="324" customFormat="1" x14ac:dyDescent="0.5">
      <c r="A134" s="399"/>
      <c r="B134" s="400"/>
      <c r="C134" s="75"/>
      <c r="D134" s="323"/>
      <c r="E134" s="400"/>
      <c r="F134" s="75"/>
      <c r="G134" s="75"/>
    </row>
    <row r="135" spans="1:7" s="324" customFormat="1" x14ac:dyDescent="0.5">
      <c r="A135" s="399"/>
      <c r="B135" s="400"/>
      <c r="C135" s="75"/>
      <c r="D135" s="323"/>
      <c r="E135" s="400"/>
      <c r="F135" s="75"/>
      <c r="G135" s="75"/>
    </row>
    <row r="136" spans="1:7" s="324" customFormat="1" x14ac:dyDescent="0.5">
      <c r="A136" s="399"/>
      <c r="B136" s="400"/>
      <c r="C136" s="75"/>
      <c r="D136" s="323"/>
      <c r="E136" s="400"/>
      <c r="F136" s="75"/>
      <c r="G136" s="75"/>
    </row>
    <row r="137" spans="1:7" s="324" customFormat="1" x14ac:dyDescent="0.5">
      <c r="A137" s="399"/>
      <c r="B137" s="400"/>
      <c r="C137" s="75"/>
      <c r="D137" s="323"/>
      <c r="E137" s="400"/>
      <c r="F137" s="75"/>
      <c r="G137" s="75"/>
    </row>
    <row r="138" spans="1:7" s="324" customFormat="1" x14ac:dyDescent="0.5">
      <c r="A138" s="399"/>
      <c r="B138" s="400"/>
      <c r="C138" s="75"/>
      <c r="D138" s="323"/>
      <c r="E138" s="400"/>
      <c r="F138" s="75"/>
      <c r="G138" s="75"/>
    </row>
    <row r="139" spans="1:7" s="324" customFormat="1" x14ac:dyDescent="0.5">
      <c r="A139" s="399"/>
      <c r="B139" s="400"/>
      <c r="C139" s="75"/>
      <c r="D139" s="323"/>
      <c r="E139" s="400"/>
      <c r="F139" s="75"/>
      <c r="G139" s="75"/>
    </row>
    <row r="140" spans="1:7" s="324" customFormat="1" x14ac:dyDescent="0.5">
      <c r="A140" s="399"/>
      <c r="B140" s="400"/>
      <c r="C140" s="75"/>
      <c r="D140" s="323"/>
      <c r="E140" s="400"/>
      <c r="F140" s="75"/>
      <c r="G140" s="75"/>
    </row>
    <row r="141" spans="1:7" s="324" customFormat="1" x14ac:dyDescent="0.5">
      <c r="A141" s="399"/>
      <c r="B141" s="400"/>
      <c r="C141" s="75"/>
      <c r="D141" s="323"/>
      <c r="E141" s="400"/>
      <c r="F141" s="75"/>
      <c r="G141" s="75"/>
    </row>
    <row r="142" spans="1:7" s="324" customFormat="1" x14ac:dyDescent="0.5">
      <c r="A142" s="399"/>
      <c r="B142" s="400"/>
      <c r="C142" s="75"/>
      <c r="D142" s="323"/>
      <c r="E142" s="400"/>
      <c r="F142" s="75"/>
      <c r="G142" s="75"/>
    </row>
    <row r="143" spans="1:7" s="324" customFormat="1" x14ac:dyDescent="0.5">
      <c r="A143" s="399"/>
      <c r="B143" s="400"/>
      <c r="C143" s="75"/>
      <c r="D143" s="323"/>
      <c r="E143" s="400"/>
      <c r="F143" s="75"/>
      <c r="G143" s="75"/>
    </row>
    <row r="144" spans="1:7" s="324" customFormat="1" x14ac:dyDescent="0.5">
      <c r="A144" s="399"/>
      <c r="B144" s="400"/>
      <c r="C144" s="75"/>
      <c r="D144" s="323"/>
      <c r="E144" s="400"/>
      <c r="F144" s="75"/>
      <c r="G144" s="75"/>
    </row>
    <row r="145" spans="1:7" s="324" customFormat="1" x14ac:dyDescent="0.5">
      <c r="A145" s="399"/>
      <c r="B145" s="400"/>
      <c r="C145" s="75"/>
      <c r="D145" s="323"/>
      <c r="E145" s="400"/>
      <c r="F145" s="75"/>
      <c r="G145" s="75"/>
    </row>
    <row r="146" spans="1:7" s="324" customFormat="1" x14ac:dyDescent="0.5">
      <c r="A146" s="399"/>
      <c r="B146" s="400"/>
      <c r="C146" s="75"/>
      <c r="D146" s="323"/>
      <c r="E146" s="400"/>
      <c r="F146" s="75"/>
      <c r="G146" s="75"/>
    </row>
    <row r="147" spans="1:7" s="324" customFormat="1" x14ac:dyDescent="0.5">
      <c r="A147" s="399"/>
      <c r="B147" s="400"/>
      <c r="C147" s="75"/>
      <c r="D147" s="323"/>
      <c r="E147" s="400"/>
      <c r="F147" s="75"/>
      <c r="G147" s="75"/>
    </row>
    <row r="148" spans="1:7" s="324" customFormat="1" x14ac:dyDescent="0.5">
      <c r="A148" s="399"/>
      <c r="B148" s="400"/>
      <c r="C148" s="75"/>
      <c r="D148" s="323"/>
      <c r="E148" s="400"/>
      <c r="F148" s="75"/>
      <c r="G148" s="75"/>
    </row>
    <row r="149" spans="1:7" s="324" customFormat="1" x14ac:dyDescent="0.5">
      <c r="A149" s="399"/>
      <c r="B149" s="400"/>
      <c r="C149" s="75"/>
      <c r="D149" s="323"/>
      <c r="E149" s="400"/>
      <c r="F149" s="75"/>
      <c r="G149" s="75"/>
    </row>
    <row r="150" spans="1:7" s="324" customFormat="1" x14ac:dyDescent="0.5">
      <c r="A150" s="399"/>
      <c r="B150" s="400"/>
      <c r="C150" s="75"/>
      <c r="D150" s="323"/>
      <c r="E150" s="400"/>
      <c r="F150" s="75"/>
      <c r="G150" s="75"/>
    </row>
    <row r="151" spans="1:7" s="324" customFormat="1" x14ac:dyDescent="0.5">
      <c r="A151" s="399"/>
      <c r="B151" s="400"/>
      <c r="C151" s="75"/>
      <c r="D151" s="323"/>
      <c r="E151" s="400"/>
      <c r="F151" s="75"/>
      <c r="G151" s="75"/>
    </row>
    <row r="152" spans="1:7" s="324" customFormat="1" x14ac:dyDescent="0.5">
      <c r="A152" s="399"/>
      <c r="B152" s="400"/>
      <c r="C152" s="75"/>
      <c r="D152" s="323"/>
      <c r="E152" s="400"/>
      <c r="F152" s="75"/>
      <c r="G152" s="75"/>
    </row>
    <row r="153" spans="1:7" s="324" customFormat="1" x14ac:dyDescent="0.5">
      <c r="A153" s="399"/>
      <c r="B153" s="400"/>
      <c r="C153" s="75"/>
      <c r="D153" s="323"/>
      <c r="E153" s="400"/>
      <c r="F153" s="75"/>
      <c r="G153" s="75"/>
    </row>
    <row r="154" spans="1:7" s="324" customFormat="1" x14ac:dyDescent="0.5">
      <c r="A154" s="399"/>
      <c r="B154" s="400"/>
      <c r="C154" s="75"/>
      <c r="D154" s="323"/>
      <c r="E154" s="400"/>
      <c r="F154" s="75"/>
      <c r="G154" s="75"/>
    </row>
    <row r="155" spans="1:7" s="324" customFormat="1" x14ac:dyDescent="0.5">
      <c r="A155" s="399"/>
      <c r="B155" s="400"/>
      <c r="C155" s="75"/>
      <c r="D155" s="323"/>
      <c r="E155" s="400"/>
      <c r="F155" s="75"/>
      <c r="G155" s="75"/>
    </row>
    <row r="156" spans="1:7" s="324" customFormat="1" x14ac:dyDescent="0.5">
      <c r="A156" s="399"/>
      <c r="B156" s="400"/>
      <c r="C156" s="75"/>
      <c r="D156" s="323"/>
      <c r="E156" s="400"/>
      <c r="F156" s="75"/>
      <c r="G156" s="75"/>
    </row>
    <row r="157" spans="1:7" s="324" customFormat="1" x14ac:dyDescent="0.5">
      <c r="A157" s="399"/>
      <c r="B157" s="400"/>
      <c r="C157" s="75"/>
      <c r="D157" s="323"/>
      <c r="E157" s="400"/>
      <c r="F157" s="75"/>
      <c r="G157" s="75"/>
    </row>
    <row r="158" spans="1:7" s="324" customFormat="1" x14ac:dyDescent="0.5">
      <c r="A158" s="399"/>
      <c r="B158" s="400"/>
      <c r="C158" s="75"/>
      <c r="D158" s="323"/>
      <c r="E158" s="400"/>
      <c r="F158" s="75"/>
      <c r="G158" s="75"/>
    </row>
    <row r="159" spans="1:7" s="324" customFormat="1" x14ac:dyDescent="0.5">
      <c r="A159" s="399"/>
      <c r="B159" s="400"/>
      <c r="C159" s="75"/>
      <c r="D159" s="323"/>
      <c r="E159" s="400"/>
      <c r="F159" s="75"/>
      <c r="G159" s="75"/>
    </row>
    <row r="160" spans="1:7" s="324" customFormat="1" x14ac:dyDescent="0.5">
      <c r="A160" s="399"/>
      <c r="B160" s="400"/>
      <c r="C160" s="75"/>
      <c r="D160" s="323"/>
      <c r="E160" s="400"/>
      <c r="F160" s="75"/>
      <c r="G160" s="75"/>
    </row>
    <row r="161" spans="1:7" s="324" customFormat="1" x14ac:dyDescent="0.5">
      <c r="A161" s="399"/>
      <c r="B161" s="400"/>
      <c r="C161" s="75"/>
      <c r="D161" s="323"/>
      <c r="E161" s="400"/>
      <c r="F161" s="75"/>
      <c r="G161" s="75"/>
    </row>
    <row r="162" spans="1:7" s="324" customFormat="1" x14ac:dyDescent="0.5">
      <c r="A162" s="399"/>
      <c r="B162" s="400"/>
      <c r="C162" s="75"/>
      <c r="D162" s="323"/>
      <c r="E162" s="400"/>
      <c r="F162" s="75"/>
      <c r="G162" s="75"/>
    </row>
    <row r="163" spans="1:7" s="324" customFormat="1" x14ac:dyDescent="0.5">
      <c r="A163" s="399"/>
      <c r="B163" s="400"/>
      <c r="C163" s="75"/>
      <c r="D163" s="323"/>
      <c r="E163" s="400"/>
      <c r="F163" s="75"/>
      <c r="G163" s="75"/>
    </row>
    <row r="164" spans="1:7" s="324" customFormat="1" x14ac:dyDescent="0.5">
      <c r="A164" s="399"/>
      <c r="B164" s="400"/>
      <c r="C164" s="75"/>
      <c r="D164" s="323"/>
      <c r="E164" s="400"/>
      <c r="F164" s="75"/>
      <c r="G164" s="75"/>
    </row>
    <row r="165" spans="1:7" s="324" customFormat="1" x14ac:dyDescent="0.5">
      <c r="A165" s="399"/>
      <c r="B165" s="400"/>
      <c r="C165" s="75"/>
      <c r="D165" s="323"/>
      <c r="E165" s="400"/>
      <c r="F165" s="75"/>
      <c r="G165" s="75"/>
    </row>
    <row r="166" spans="1:7" s="324" customFormat="1" x14ac:dyDescent="0.5">
      <c r="A166" s="399"/>
      <c r="B166" s="400"/>
      <c r="C166" s="75"/>
      <c r="D166" s="323"/>
      <c r="E166" s="400"/>
      <c r="F166" s="75"/>
      <c r="G166" s="75"/>
    </row>
    <row r="167" spans="1:7" s="324" customFormat="1" x14ac:dyDescent="0.5">
      <c r="A167" s="399"/>
      <c r="B167" s="400"/>
      <c r="C167" s="75"/>
      <c r="D167" s="323"/>
      <c r="E167" s="400"/>
      <c r="F167" s="75"/>
      <c r="G167" s="75"/>
    </row>
    <row r="168" spans="1:7" s="324" customFormat="1" x14ac:dyDescent="0.5">
      <c r="A168" s="399"/>
      <c r="B168" s="400"/>
      <c r="C168" s="75"/>
      <c r="D168" s="323"/>
      <c r="E168" s="400"/>
      <c r="F168" s="75"/>
      <c r="G168" s="75"/>
    </row>
    <row r="169" spans="1:7" s="324" customFormat="1" x14ac:dyDescent="0.5">
      <c r="A169" s="399"/>
      <c r="B169" s="400"/>
      <c r="C169" s="75"/>
      <c r="D169" s="323"/>
      <c r="E169" s="400"/>
      <c r="F169" s="75"/>
      <c r="G169" s="75"/>
    </row>
    <row r="170" spans="1:7" s="324" customFormat="1" x14ac:dyDescent="0.5">
      <c r="A170" s="399"/>
      <c r="B170" s="400"/>
      <c r="C170" s="75"/>
      <c r="D170" s="323"/>
      <c r="E170" s="400"/>
      <c r="F170" s="75"/>
      <c r="G170" s="75"/>
    </row>
    <row r="171" spans="1:7" s="324" customFormat="1" x14ac:dyDescent="0.5">
      <c r="A171" s="399"/>
      <c r="B171" s="400"/>
      <c r="C171" s="75"/>
      <c r="D171" s="323"/>
      <c r="E171" s="400"/>
      <c r="F171" s="75"/>
      <c r="G171" s="75"/>
    </row>
    <row r="172" spans="1:7" s="324" customFormat="1" x14ac:dyDescent="0.5">
      <c r="A172" s="399"/>
      <c r="B172" s="400"/>
      <c r="C172" s="75"/>
      <c r="D172" s="323"/>
      <c r="E172" s="400"/>
      <c r="F172" s="75"/>
      <c r="G172" s="75"/>
    </row>
    <row r="173" spans="1:7" s="324" customFormat="1" x14ac:dyDescent="0.5">
      <c r="A173" s="399"/>
      <c r="B173" s="400"/>
      <c r="C173" s="75"/>
      <c r="D173" s="323"/>
      <c r="E173" s="400"/>
      <c r="F173" s="75"/>
      <c r="G173" s="75"/>
    </row>
    <row r="174" spans="1:7" s="324" customFormat="1" x14ac:dyDescent="0.5">
      <c r="A174" s="399"/>
      <c r="B174" s="400"/>
      <c r="C174" s="75"/>
      <c r="D174" s="323"/>
      <c r="E174" s="400"/>
      <c r="F174" s="75"/>
      <c r="G174" s="75"/>
    </row>
    <row r="175" spans="1:7" s="324" customFormat="1" x14ac:dyDescent="0.5">
      <c r="A175" s="399"/>
      <c r="B175" s="400"/>
      <c r="C175" s="75"/>
      <c r="D175" s="323"/>
      <c r="E175" s="400"/>
      <c r="F175" s="75"/>
      <c r="G175" s="75"/>
    </row>
    <row r="176" spans="1:7" s="324" customFormat="1" x14ac:dyDescent="0.5">
      <c r="A176" s="399"/>
      <c r="B176" s="400"/>
      <c r="C176" s="75"/>
      <c r="D176" s="323"/>
      <c r="E176" s="400"/>
      <c r="F176" s="75"/>
      <c r="G176" s="75"/>
    </row>
    <row r="177" spans="1:7" s="324" customFormat="1" x14ac:dyDescent="0.5">
      <c r="A177" s="399"/>
      <c r="B177" s="400"/>
      <c r="C177" s="75"/>
      <c r="D177" s="323"/>
      <c r="E177" s="400"/>
      <c r="F177" s="75"/>
      <c r="G177" s="75"/>
    </row>
    <row r="178" spans="1:7" s="324" customFormat="1" x14ac:dyDescent="0.5">
      <c r="A178" s="399"/>
      <c r="B178" s="400"/>
      <c r="C178" s="75"/>
      <c r="D178" s="323"/>
      <c r="E178" s="400"/>
      <c r="F178" s="75"/>
      <c r="G178" s="75"/>
    </row>
    <row r="179" spans="1:7" s="324" customFormat="1" x14ac:dyDescent="0.5">
      <c r="A179" s="399"/>
      <c r="B179" s="400"/>
      <c r="C179" s="75"/>
      <c r="D179" s="323"/>
      <c r="E179" s="400"/>
      <c r="F179" s="75"/>
      <c r="G179" s="75"/>
    </row>
    <row r="180" spans="1:7" s="324" customFormat="1" x14ac:dyDescent="0.5">
      <c r="A180" s="399"/>
      <c r="B180" s="400"/>
      <c r="C180" s="75"/>
      <c r="D180" s="323"/>
      <c r="E180" s="400"/>
      <c r="F180" s="75"/>
      <c r="G180" s="75"/>
    </row>
    <row r="181" spans="1:7" s="324" customFormat="1" x14ac:dyDescent="0.5">
      <c r="A181" s="399"/>
      <c r="B181" s="400"/>
      <c r="C181" s="75"/>
      <c r="D181" s="323"/>
      <c r="E181" s="400"/>
      <c r="F181" s="75"/>
      <c r="G181" s="75"/>
    </row>
    <row r="182" spans="1:7" s="324" customFormat="1" x14ac:dyDescent="0.5">
      <c r="A182" s="399"/>
      <c r="B182" s="400"/>
      <c r="C182" s="75"/>
      <c r="D182" s="323"/>
      <c r="E182" s="400"/>
      <c r="F182" s="75"/>
      <c r="G182" s="75"/>
    </row>
    <row r="183" spans="1:7" s="324" customFormat="1" x14ac:dyDescent="0.5">
      <c r="A183" s="399"/>
      <c r="B183" s="400"/>
      <c r="C183" s="75"/>
      <c r="D183" s="323"/>
      <c r="E183" s="400"/>
      <c r="F183" s="75"/>
      <c r="G183" s="75"/>
    </row>
    <row r="184" spans="1:7" s="324" customFormat="1" x14ac:dyDescent="0.5">
      <c r="A184" s="399"/>
      <c r="B184" s="400"/>
      <c r="C184" s="75"/>
      <c r="D184" s="323"/>
      <c r="E184" s="400"/>
      <c r="F184" s="75"/>
      <c r="G184" s="75"/>
    </row>
    <row r="185" spans="1:7" s="324" customFormat="1" x14ac:dyDescent="0.5">
      <c r="A185" s="399"/>
      <c r="B185" s="400"/>
      <c r="C185" s="75"/>
      <c r="D185" s="323"/>
      <c r="E185" s="400"/>
      <c r="F185" s="75"/>
      <c r="G185" s="75"/>
    </row>
    <row r="186" spans="1:7" s="324" customFormat="1" x14ac:dyDescent="0.5">
      <c r="A186" s="399"/>
      <c r="B186" s="400"/>
      <c r="C186" s="75"/>
      <c r="D186" s="323"/>
      <c r="E186" s="400"/>
      <c r="F186" s="75"/>
      <c r="G186" s="75"/>
    </row>
    <row r="187" spans="1:7" s="324" customFormat="1" x14ac:dyDescent="0.5">
      <c r="A187" s="399"/>
      <c r="B187" s="400"/>
      <c r="C187" s="75"/>
      <c r="D187" s="323"/>
      <c r="E187" s="400"/>
      <c r="F187" s="75"/>
      <c r="G187" s="75"/>
    </row>
    <row r="188" spans="1:7" s="324" customFormat="1" x14ac:dyDescent="0.5">
      <c r="A188" s="399"/>
      <c r="B188" s="400"/>
      <c r="C188" s="75"/>
      <c r="D188" s="323"/>
      <c r="E188" s="400"/>
      <c r="F188" s="75"/>
      <c r="G188" s="75"/>
    </row>
    <row r="189" spans="1:7" s="324" customFormat="1" x14ac:dyDescent="0.5">
      <c r="A189" s="399"/>
      <c r="B189" s="400"/>
      <c r="C189" s="75"/>
      <c r="D189" s="323"/>
      <c r="E189" s="400"/>
      <c r="F189" s="75"/>
      <c r="G189" s="75"/>
    </row>
    <row r="190" spans="1:7" s="324" customFormat="1" x14ac:dyDescent="0.5">
      <c r="A190" s="399"/>
      <c r="B190" s="400"/>
      <c r="C190" s="75"/>
      <c r="D190" s="323"/>
      <c r="E190" s="400"/>
      <c r="F190" s="75"/>
      <c r="G190" s="75"/>
    </row>
    <row r="191" spans="1:7" s="324" customFormat="1" x14ac:dyDescent="0.5">
      <c r="A191" s="399"/>
      <c r="B191" s="400"/>
      <c r="C191" s="75"/>
      <c r="D191" s="323"/>
      <c r="E191" s="400"/>
      <c r="F191" s="75"/>
      <c r="G191" s="75"/>
    </row>
    <row r="192" spans="1:7" s="324" customFormat="1" x14ac:dyDescent="0.5">
      <c r="A192" s="399"/>
      <c r="B192" s="400"/>
      <c r="C192" s="75"/>
      <c r="D192" s="323"/>
      <c r="E192" s="400"/>
      <c r="F192" s="75"/>
      <c r="G192" s="75"/>
    </row>
    <row r="193" spans="1:7" s="324" customFormat="1" x14ac:dyDescent="0.5">
      <c r="A193" s="399"/>
      <c r="B193" s="400"/>
      <c r="C193" s="75"/>
      <c r="D193" s="323"/>
      <c r="E193" s="400"/>
      <c r="F193" s="75"/>
      <c r="G193" s="75"/>
    </row>
    <row r="194" spans="1:7" s="324" customFormat="1" x14ac:dyDescent="0.5">
      <c r="A194" s="399"/>
      <c r="B194" s="400"/>
      <c r="C194" s="75"/>
      <c r="D194" s="323"/>
      <c r="E194" s="400"/>
      <c r="F194" s="75"/>
      <c r="G194" s="75"/>
    </row>
    <row r="195" spans="1:7" s="324" customFormat="1" x14ac:dyDescent="0.5">
      <c r="A195" s="399"/>
      <c r="B195" s="400"/>
      <c r="C195" s="75"/>
      <c r="D195" s="323"/>
      <c r="E195" s="400"/>
      <c r="F195" s="75"/>
      <c r="G195" s="75"/>
    </row>
    <row r="196" spans="1:7" s="324" customFormat="1" x14ac:dyDescent="0.5">
      <c r="A196" s="399"/>
      <c r="B196" s="400"/>
      <c r="C196" s="75"/>
      <c r="D196" s="323"/>
      <c r="E196" s="400"/>
      <c r="F196" s="75"/>
      <c r="G196" s="75"/>
    </row>
    <row r="197" spans="1:7" s="324" customFormat="1" x14ac:dyDescent="0.5">
      <c r="A197" s="399"/>
      <c r="B197" s="400"/>
      <c r="C197" s="75"/>
      <c r="D197" s="323"/>
      <c r="E197" s="400"/>
      <c r="F197" s="75"/>
      <c r="G197" s="75"/>
    </row>
    <row r="198" spans="1:7" s="324" customFormat="1" x14ac:dyDescent="0.5">
      <c r="A198" s="399"/>
      <c r="B198" s="400"/>
      <c r="C198" s="75"/>
      <c r="D198" s="323"/>
      <c r="E198" s="400"/>
      <c r="F198" s="75"/>
      <c r="G198" s="75"/>
    </row>
    <row r="199" spans="1:7" s="324" customFormat="1" x14ac:dyDescent="0.5">
      <c r="A199" s="399"/>
      <c r="B199" s="400"/>
      <c r="C199" s="75"/>
      <c r="D199" s="323"/>
      <c r="E199" s="400"/>
      <c r="F199" s="75"/>
      <c r="G199" s="75"/>
    </row>
    <row r="200" spans="1:7" s="324" customFormat="1" x14ac:dyDescent="0.5">
      <c r="A200" s="399"/>
      <c r="B200" s="400"/>
      <c r="C200" s="75"/>
      <c r="D200" s="323"/>
      <c r="E200" s="400"/>
      <c r="F200" s="75"/>
      <c r="G200" s="75"/>
    </row>
    <row r="201" spans="1:7" s="324" customFormat="1" x14ac:dyDescent="0.5">
      <c r="A201" s="399"/>
      <c r="B201" s="400"/>
      <c r="C201" s="75"/>
      <c r="D201" s="323"/>
      <c r="E201" s="400"/>
      <c r="F201" s="75"/>
      <c r="G201" s="75"/>
    </row>
    <row r="202" spans="1:7" s="324" customFormat="1" x14ac:dyDescent="0.5">
      <c r="A202" s="399"/>
      <c r="B202" s="400"/>
      <c r="C202" s="75"/>
      <c r="D202" s="323"/>
      <c r="E202" s="400"/>
      <c r="F202" s="75"/>
      <c r="G202" s="75"/>
    </row>
    <row r="203" spans="1:7" s="324" customFormat="1" x14ac:dyDescent="0.5">
      <c r="A203" s="399"/>
      <c r="B203" s="400"/>
      <c r="C203" s="75"/>
      <c r="D203" s="323"/>
      <c r="E203" s="400"/>
      <c r="F203" s="75"/>
      <c r="G203" s="75"/>
    </row>
    <row r="204" spans="1:7" s="324" customFormat="1" x14ac:dyDescent="0.5">
      <c r="A204" s="399"/>
      <c r="B204" s="400"/>
      <c r="C204" s="75"/>
      <c r="D204" s="323"/>
      <c r="E204" s="400"/>
      <c r="F204" s="75"/>
      <c r="G204" s="75"/>
    </row>
    <row r="205" spans="1:7" s="324" customFormat="1" x14ac:dyDescent="0.5">
      <c r="A205" s="399"/>
      <c r="B205" s="400"/>
      <c r="C205" s="75"/>
      <c r="D205" s="323"/>
      <c r="E205" s="400"/>
      <c r="F205" s="75"/>
      <c r="G205" s="75"/>
    </row>
    <row r="206" spans="1:7" s="324" customFormat="1" x14ac:dyDescent="0.5">
      <c r="A206" s="399"/>
      <c r="B206" s="400"/>
      <c r="C206" s="75"/>
      <c r="D206" s="323"/>
      <c r="E206" s="400"/>
      <c r="F206" s="75"/>
      <c r="G206" s="75"/>
    </row>
    <row r="207" spans="1:7" s="324" customFormat="1" x14ac:dyDescent="0.5">
      <c r="A207" s="399"/>
      <c r="B207" s="400"/>
      <c r="C207" s="75"/>
      <c r="D207" s="323"/>
      <c r="E207" s="400"/>
      <c r="F207" s="75"/>
      <c r="G207" s="75"/>
    </row>
    <row r="208" spans="1:7" s="324" customFormat="1" x14ac:dyDescent="0.5">
      <c r="A208" s="399"/>
      <c r="B208" s="400"/>
      <c r="C208" s="75"/>
      <c r="D208" s="323"/>
      <c r="E208" s="400"/>
      <c r="F208" s="75"/>
      <c r="G208" s="75"/>
    </row>
    <row r="209" spans="1:7" s="324" customFormat="1" x14ac:dyDescent="0.5">
      <c r="A209" s="399"/>
      <c r="B209" s="400"/>
      <c r="C209" s="75"/>
      <c r="D209" s="323"/>
      <c r="E209" s="400"/>
      <c r="F209" s="75"/>
      <c r="G209" s="75"/>
    </row>
    <row r="210" spans="1:7" s="324" customFormat="1" x14ac:dyDescent="0.5">
      <c r="A210" s="399"/>
      <c r="B210" s="400"/>
      <c r="C210" s="75"/>
      <c r="D210" s="323"/>
      <c r="E210" s="400"/>
      <c r="F210" s="75"/>
      <c r="G210" s="75"/>
    </row>
    <row r="211" spans="1:7" s="324" customFormat="1" x14ac:dyDescent="0.5">
      <c r="A211" s="399"/>
      <c r="B211" s="400"/>
      <c r="C211" s="75"/>
      <c r="D211" s="323"/>
      <c r="E211" s="400"/>
      <c r="F211" s="75"/>
      <c r="G211" s="75"/>
    </row>
    <row r="212" spans="1:7" s="324" customFormat="1" x14ac:dyDescent="0.5">
      <c r="A212" s="399"/>
      <c r="B212" s="400"/>
      <c r="C212" s="75"/>
      <c r="D212" s="323"/>
      <c r="E212" s="400"/>
      <c r="F212" s="75"/>
      <c r="G212" s="75"/>
    </row>
    <row r="213" spans="1:7" s="324" customFormat="1" x14ac:dyDescent="0.5">
      <c r="A213" s="399"/>
      <c r="B213" s="400"/>
      <c r="C213" s="75"/>
      <c r="D213" s="323"/>
      <c r="E213" s="400"/>
      <c r="F213" s="75"/>
      <c r="G213" s="75"/>
    </row>
    <row r="214" spans="1:7" s="324" customFormat="1" x14ac:dyDescent="0.5">
      <c r="A214" s="399"/>
      <c r="B214" s="400"/>
      <c r="C214" s="75"/>
      <c r="D214" s="323"/>
      <c r="E214" s="400"/>
      <c r="F214" s="75"/>
      <c r="G214" s="75"/>
    </row>
    <row r="215" spans="1:7" s="324" customFormat="1" x14ac:dyDescent="0.5">
      <c r="A215" s="399"/>
      <c r="B215" s="400"/>
      <c r="C215" s="75"/>
      <c r="D215" s="323"/>
      <c r="E215" s="400"/>
      <c r="F215" s="75"/>
      <c r="G215" s="75"/>
    </row>
    <row r="216" spans="1:7" s="324" customFormat="1" x14ac:dyDescent="0.5">
      <c r="A216" s="399"/>
      <c r="B216" s="400"/>
      <c r="C216" s="75"/>
      <c r="D216" s="323"/>
      <c r="E216" s="400"/>
      <c r="F216" s="75"/>
      <c r="G216" s="75"/>
    </row>
    <row r="217" spans="1:7" s="324" customFormat="1" x14ac:dyDescent="0.5">
      <c r="A217" s="399"/>
      <c r="B217" s="400"/>
      <c r="C217" s="75"/>
      <c r="D217" s="323"/>
      <c r="E217" s="400"/>
      <c r="F217" s="75"/>
      <c r="G217" s="75"/>
    </row>
    <row r="218" spans="1:7" s="324" customFormat="1" x14ac:dyDescent="0.5">
      <c r="A218" s="399"/>
      <c r="B218" s="400"/>
      <c r="C218" s="75"/>
      <c r="D218" s="323"/>
      <c r="E218" s="400"/>
      <c r="F218" s="75"/>
      <c r="G218" s="75"/>
    </row>
    <row r="219" spans="1:7" s="324" customFormat="1" x14ac:dyDescent="0.5">
      <c r="A219" s="399"/>
      <c r="B219" s="400"/>
      <c r="C219" s="75"/>
      <c r="D219" s="323"/>
      <c r="E219" s="400"/>
      <c r="F219" s="75"/>
      <c r="G219" s="75"/>
    </row>
    <row r="220" spans="1:7" s="324" customFormat="1" x14ac:dyDescent="0.5">
      <c r="A220" s="399"/>
      <c r="B220" s="400"/>
      <c r="C220" s="75"/>
      <c r="D220" s="323"/>
      <c r="E220" s="400"/>
      <c r="F220" s="75"/>
      <c r="G220" s="75"/>
    </row>
    <row r="221" spans="1:7" s="324" customFormat="1" x14ac:dyDescent="0.5">
      <c r="A221" s="399"/>
      <c r="B221" s="400"/>
      <c r="C221" s="75"/>
      <c r="D221" s="323"/>
      <c r="E221" s="400"/>
      <c r="F221" s="75"/>
      <c r="G221" s="75"/>
    </row>
    <row r="222" spans="1:7" s="324" customFormat="1" x14ac:dyDescent="0.5">
      <c r="A222" s="399"/>
      <c r="B222" s="400"/>
      <c r="C222" s="75"/>
      <c r="D222" s="323"/>
      <c r="E222" s="400"/>
      <c r="F222" s="75"/>
      <c r="G222" s="75"/>
    </row>
    <row r="223" spans="1:7" s="324" customFormat="1" x14ac:dyDescent="0.5">
      <c r="A223" s="399"/>
      <c r="B223" s="400"/>
      <c r="C223" s="75"/>
      <c r="D223" s="323"/>
      <c r="E223" s="400"/>
      <c r="F223" s="75"/>
      <c r="G223" s="75"/>
    </row>
    <row r="224" spans="1:7" s="324" customFormat="1" x14ac:dyDescent="0.5">
      <c r="A224" s="399"/>
      <c r="B224" s="400"/>
      <c r="C224" s="75"/>
      <c r="D224" s="323"/>
      <c r="E224" s="400"/>
      <c r="F224" s="75"/>
      <c r="G224" s="75"/>
    </row>
    <row r="225" spans="1:7" s="324" customFormat="1" x14ac:dyDescent="0.5">
      <c r="A225" s="399"/>
      <c r="B225" s="400"/>
      <c r="C225" s="75"/>
      <c r="D225" s="323"/>
      <c r="E225" s="400"/>
      <c r="F225" s="75"/>
      <c r="G225" s="75"/>
    </row>
    <row r="226" spans="1:7" s="324" customFormat="1" x14ac:dyDescent="0.5">
      <c r="A226" s="399"/>
      <c r="B226" s="400"/>
      <c r="C226" s="75"/>
      <c r="D226" s="323"/>
      <c r="E226" s="400"/>
      <c r="F226" s="75"/>
      <c r="G226" s="75"/>
    </row>
    <row r="227" spans="1:7" s="324" customFormat="1" x14ac:dyDescent="0.5">
      <c r="A227" s="399"/>
      <c r="B227" s="400"/>
      <c r="C227" s="75"/>
      <c r="D227" s="323"/>
      <c r="E227" s="400"/>
      <c r="F227" s="75"/>
      <c r="G227" s="75"/>
    </row>
    <row r="228" spans="1:7" s="324" customFormat="1" x14ac:dyDescent="0.5">
      <c r="A228" s="399"/>
      <c r="B228" s="400"/>
      <c r="C228" s="75"/>
      <c r="D228" s="323"/>
      <c r="E228" s="400"/>
      <c r="F228" s="75"/>
      <c r="G228" s="75"/>
    </row>
    <row r="229" spans="1:7" s="324" customFormat="1" x14ac:dyDescent="0.5">
      <c r="A229" s="399"/>
      <c r="B229" s="400"/>
      <c r="C229" s="75"/>
      <c r="D229" s="323"/>
      <c r="E229" s="400"/>
      <c r="F229" s="75"/>
      <c r="G229" s="75"/>
    </row>
    <row r="230" spans="1:7" s="324" customFormat="1" x14ac:dyDescent="0.5">
      <c r="A230" s="399"/>
      <c r="B230" s="400"/>
      <c r="C230" s="75"/>
      <c r="D230" s="323"/>
      <c r="E230" s="400"/>
      <c r="F230" s="75"/>
      <c r="G230" s="75"/>
    </row>
    <row r="231" spans="1:7" s="324" customFormat="1" x14ac:dyDescent="0.5">
      <c r="A231" s="399"/>
      <c r="B231" s="400"/>
      <c r="C231" s="75"/>
      <c r="D231" s="323"/>
      <c r="E231" s="400"/>
      <c r="F231" s="75"/>
      <c r="G231" s="75"/>
    </row>
    <row r="232" spans="1:7" s="324" customFormat="1" x14ac:dyDescent="0.5">
      <c r="A232" s="399"/>
      <c r="B232" s="400"/>
      <c r="C232" s="75"/>
      <c r="D232" s="323"/>
      <c r="E232" s="400"/>
      <c r="F232" s="75"/>
      <c r="G232" s="75"/>
    </row>
    <row r="233" spans="1:7" s="324" customFormat="1" x14ac:dyDescent="0.5">
      <c r="A233" s="399"/>
      <c r="B233" s="400"/>
      <c r="C233" s="75"/>
      <c r="D233" s="323"/>
      <c r="E233" s="400"/>
      <c r="F233" s="75"/>
      <c r="G233" s="75"/>
    </row>
    <row r="234" spans="1:7" s="324" customFormat="1" x14ac:dyDescent="0.5">
      <c r="A234" s="399"/>
      <c r="B234" s="400"/>
      <c r="C234" s="75"/>
      <c r="D234" s="323"/>
      <c r="E234" s="400"/>
      <c r="F234" s="75"/>
      <c r="G234" s="75"/>
    </row>
    <row r="235" spans="1:7" s="324" customFormat="1" x14ac:dyDescent="0.5">
      <c r="A235" s="399"/>
      <c r="B235" s="400"/>
      <c r="C235" s="75"/>
      <c r="D235" s="323"/>
      <c r="E235" s="400"/>
      <c r="F235" s="75"/>
      <c r="G235" s="75"/>
    </row>
    <row r="236" spans="1:7" s="324" customFormat="1" x14ac:dyDescent="0.5">
      <c r="A236" s="399"/>
      <c r="B236" s="400"/>
      <c r="C236" s="75"/>
      <c r="D236" s="323"/>
      <c r="E236" s="400"/>
      <c r="F236" s="75"/>
      <c r="G236" s="75"/>
    </row>
    <row r="237" spans="1:7" s="324" customFormat="1" x14ac:dyDescent="0.5">
      <c r="A237" s="399"/>
      <c r="B237" s="400"/>
      <c r="C237" s="75"/>
      <c r="D237" s="323"/>
      <c r="E237" s="400"/>
      <c r="F237" s="75"/>
      <c r="G237" s="75"/>
    </row>
    <row r="238" spans="1:7" s="324" customFormat="1" x14ac:dyDescent="0.5">
      <c r="A238" s="399"/>
      <c r="B238" s="400"/>
      <c r="C238" s="75"/>
      <c r="D238" s="323"/>
      <c r="E238" s="400"/>
      <c r="F238" s="75"/>
      <c r="G238" s="75"/>
    </row>
    <row r="239" spans="1:7" s="324" customFormat="1" x14ac:dyDescent="0.5">
      <c r="A239" s="399"/>
      <c r="B239" s="400"/>
      <c r="C239" s="75"/>
      <c r="D239" s="323"/>
      <c r="E239" s="400"/>
      <c r="F239" s="75"/>
      <c r="G239" s="75"/>
    </row>
    <row r="240" spans="1:7" s="324" customFormat="1" x14ac:dyDescent="0.5">
      <c r="A240" s="399"/>
      <c r="B240" s="400"/>
      <c r="C240" s="75"/>
      <c r="D240" s="323"/>
      <c r="E240" s="400"/>
      <c r="F240" s="75"/>
      <c r="G240" s="75"/>
    </row>
    <row r="241" spans="1:7" s="324" customFormat="1" x14ac:dyDescent="0.5">
      <c r="A241" s="399"/>
      <c r="B241" s="400"/>
      <c r="C241" s="75"/>
      <c r="D241" s="323"/>
      <c r="E241" s="400"/>
      <c r="F241" s="75"/>
      <c r="G241" s="75"/>
    </row>
    <row r="242" spans="1:7" s="324" customFormat="1" x14ac:dyDescent="0.5">
      <c r="A242" s="399"/>
      <c r="B242" s="400"/>
      <c r="C242" s="75"/>
      <c r="D242" s="323"/>
      <c r="E242" s="400"/>
      <c r="F242" s="75"/>
      <c r="G242" s="75"/>
    </row>
    <row r="243" spans="1:7" s="324" customFormat="1" x14ac:dyDescent="0.5">
      <c r="A243" s="399"/>
      <c r="B243" s="400"/>
      <c r="C243" s="75"/>
      <c r="D243" s="323"/>
      <c r="E243" s="400"/>
      <c r="F243" s="75"/>
      <c r="G243" s="75"/>
    </row>
    <row r="244" spans="1:7" s="324" customFormat="1" x14ac:dyDescent="0.5">
      <c r="A244" s="399"/>
      <c r="B244" s="400"/>
      <c r="C244" s="75"/>
      <c r="D244" s="323"/>
      <c r="E244" s="400"/>
      <c r="F244" s="75"/>
      <c r="G244" s="75"/>
    </row>
    <row r="245" spans="1:7" s="324" customFormat="1" x14ac:dyDescent="0.5">
      <c r="A245" s="399"/>
      <c r="B245" s="400"/>
      <c r="C245" s="75"/>
      <c r="D245" s="323"/>
      <c r="E245" s="400"/>
      <c r="F245" s="75"/>
      <c r="G245" s="75"/>
    </row>
    <row r="246" spans="1:7" s="324" customFormat="1" x14ac:dyDescent="0.5">
      <c r="A246" s="399"/>
      <c r="B246" s="400"/>
      <c r="C246" s="75"/>
      <c r="D246" s="323"/>
      <c r="E246" s="400"/>
      <c r="F246" s="75"/>
      <c r="G246" s="75"/>
    </row>
    <row r="247" spans="1:7" s="324" customFormat="1" x14ac:dyDescent="0.5">
      <c r="A247" s="399"/>
      <c r="B247" s="400"/>
      <c r="C247" s="75"/>
      <c r="D247" s="323"/>
      <c r="E247" s="400"/>
      <c r="F247" s="75"/>
      <c r="G247" s="75"/>
    </row>
    <row r="248" spans="1:7" s="324" customFormat="1" x14ac:dyDescent="0.5">
      <c r="A248" s="399"/>
      <c r="B248" s="400"/>
      <c r="C248" s="75"/>
      <c r="D248" s="323"/>
      <c r="E248" s="400"/>
      <c r="F248" s="75"/>
      <c r="G248" s="75"/>
    </row>
    <row r="249" spans="1:7" s="324" customFormat="1" x14ac:dyDescent="0.5">
      <c r="A249" s="399"/>
      <c r="B249" s="400"/>
      <c r="C249" s="75"/>
      <c r="D249" s="323"/>
      <c r="E249" s="400"/>
      <c r="F249" s="75"/>
      <c r="G249" s="75"/>
    </row>
    <row r="250" spans="1:7" s="324" customFormat="1" x14ac:dyDescent="0.5">
      <c r="A250" s="399"/>
      <c r="B250" s="400"/>
      <c r="C250" s="75"/>
      <c r="D250" s="323"/>
      <c r="E250" s="400"/>
      <c r="F250" s="75"/>
      <c r="G250" s="75"/>
    </row>
    <row r="251" spans="1:7" s="324" customFormat="1" x14ac:dyDescent="0.5">
      <c r="A251" s="399"/>
      <c r="B251" s="400"/>
      <c r="C251" s="75"/>
      <c r="D251" s="323"/>
      <c r="E251" s="400"/>
      <c r="F251" s="75"/>
      <c r="G251" s="75"/>
    </row>
    <row r="252" spans="1:7" s="324" customFormat="1" x14ac:dyDescent="0.5">
      <c r="A252" s="399"/>
      <c r="B252" s="400"/>
      <c r="C252" s="75"/>
      <c r="D252" s="323"/>
      <c r="E252" s="400"/>
      <c r="F252" s="75"/>
      <c r="G252" s="75"/>
    </row>
    <row r="253" spans="1:7" s="324" customFormat="1" x14ac:dyDescent="0.5">
      <c r="A253" s="399"/>
      <c r="B253" s="400"/>
      <c r="C253" s="75"/>
      <c r="D253" s="323"/>
      <c r="E253" s="400"/>
      <c r="F253" s="75"/>
      <c r="G253" s="75"/>
    </row>
    <row r="254" spans="1:7" s="324" customFormat="1" x14ac:dyDescent="0.5">
      <c r="A254" s="399"/>
      <c r="B254" s="400"/>
      <c r="C254" s="75"/>
      <c r="D254" s="323"/>
      <c r="E254" s="400"/>
      <c r="F254" s="75"/>
      <c r="G254" s="75"/>
    </row>
    <row r="255" spans="1:7" s="324" customFormat="1" x14ac:dyDescent="0.5">
      <c r="A255" s="399"/>
      <c r="B255" s="400"/>
      <c r="C255" s="75"/>
      <c r="D255" s="323"/>
      <c r="E255" s="400"/>
      <c r="F255" s="75"/>
      <c r="G255" s="75"/>
    </row>
    <row r="256" spans="1:7" s="324" customFormat="1" x14ac:dyDescent="0.5">
      <c r="A256" s="399"/>
      <c r="B256" s="400"/>
      <c r="C256" s="75"/>
      <c r="D256" s="323"/>
      <c r="E256" s="400"/>
      <c r="F256" s="75"/>
      <c r="G256" s="75"/>
    </row>
    <row r="257" spans="1:7" s="324" customFormat="1" x14ac:dyDescent="0.5">
      <c r="A257" s="399"/>
      <c r="B257" s="400"/>
      <c r="C257" s="75"/>
      <c r="D257" s="323"/>
      <c r="E257" s="400"/>
      <c r="F257" s="75"/>
      <c r="G257" s="75"/>
    </row>
    <row r="258" spans="1:7" s="324" customFormat="1" x14ac:dyDescent="0.5">
      <c r="A258" s="399"/>
      <c r="B258" s="400"/>
      <c r="C258" s="75"/>
      <c r="D258" s="323"/>
      <c r="E258" s="400"/>
      <c r="F258" s="75"/>
      <c r="G258" s="75"/>
    </row>
    <row r="259" spans="1:7" s="324" customFormat="1" x14ac:dyDescent="0.5">
      <c r="A259" s="399"/>
      <c r="B259" s="400"/>
      <c r="C259" s="75"/>
      <c r="D259" s="323"/>
      <c r="E259" s="400"/>
      <c r="F259" s="75"/>
      <c r="G259" s="75"/>
    </row>
    <row r="260" spans="1:7" s="324" customFormat="1" x14ac:dyDescent="0.5">
      <c r="A260" s="399"/>
      <c r="B260" s="400"/>
      <c r="C260" s="75"/>
      <c r="D260" s="323"/>
      <c r="E260" s="400"/>
      <c r="F260" s="75"/>
      <c r="G260" s="75"/>
    </row>
    <row r="261" spans="1:7" s="324" customFormat="1" x14ac:dyDescent="0.5">
      <c r="A261" s="399"/>
      <c r="B261" s="400"/>
      <c r="C261" s="75"/>
      <c r="D261" s="323"/>
      <c r="E261" s="400"/>
      <c r="F261" s="75"/>
      <c r="G261" s="75"/>
    </row>
    <row r="262" spans="1:7" s="324" customFormat="1" x14ac:dyDescent="0.5">
      <c r="A262" s="399"/>
      <c r="B262" s="400"/>
      <c r="C262" s="75"/>
      <c r="D262" s="323"/>
      <c r="E262" s="400"/>
      <c r="F262" s="75"/>
      <c r="G262" s="75"/>
    </row>
    <row r="263" spans="1:7" s="324" customFormat="1" x14ac:dyDescent="0.5">
      <c r="A263" s="399"/>
      <c r="B263" s="400"/>
      <c r="C263" s="75"/>
      <c r="D263" s="323"/>
      <c r="E263" s="400"/>
      <c r="F263" s="75"/>
      <c r="G263" s="75"/>
    </row>
    <row r="264" spans="1:7" s="324" customFormat="1" x14ac:dyDescent="0.5">
      <c r="A264" s="399"/>
      <c r="B264" s="400"/>
      <c r="C264" s="75"/>
      <c r="D264" s="323"/>
      <c r="E264" s="400"/>
      <c r="F264" s="75"/>
      <c r="G264" s="75"/>
    </row>
    <row r="265" spans="1:7" s="324" customFormat="1" x14ac:dyDescent="0.5">
      <c r="A265" s="399"/>
      <c r="B265" s="400"/>
      <c r="C265" s="75"/>
      <c r="D265" s="323"/>
      <c r="E265" s="400"/>
      <c r="F265" s="75"/>
      <c r="G265" s="75"/>
    </row>
    <row r="266" spans="1:7" s="324" customFormat="1" x14ac:dyDescent="0.5">
      <c r="A266" s="399"/>
      <c r="B266" s="400"/>
      <c r="C266" s="75"/>
      <c r="D266" s="323"/>
      <c r="E266" s="400"/>
      <c r="F266" s="75"/>
      <c r="G266" s="75"/>
    </row>
    <row r="267" spans="1:7" s="324" customFormat="1" x14ac:dyDescent="0.5">
      <c r="A267" s="399"/>
      <c r="B267" s="400"/>
      <c r="C267" s="75"/>
      <c r="D267" s="323"/>
      <c r="E267" s="400"/>
      <c r="F267" s="75"/>
      <c r="G267" s="75"/>
    </row>
    <row r="268" spans="1:7" s="324" customFormat="1" x14ac:dyDescent="0.5">
      <c r="A268" s="399"/>
      <c r="B268" s="400"/>
      <c r="C268" s="75"/>
      <c r="D268" s="323"/>
      <c r="E268" s="400"/>
      <c r="F268" s="75"/>
      <c r="G268" s="75"/>
    </row>
    <row r="269" spans="1:7" s="324" customFormat="1" x14ac:dyDescent="0.5">
      <c r="A269" s="399"/>
      <c r="B269" s="400"/>
      <c r="C269" s="75"/>
      <c r="D269" s="323"/>
      <c r="E269" s="400"/>
      <c r="F269" s="75"/>
      <c r="G269" s="75"/>
    </row>
    <row r="270" spans="1:7" s="324" customFormat="1" x14ac:dyDescent="0.5">
      <c r="A270" s="399"/>
      <c r="B270" s="400"/>
      <c r="C270" s="75"/>
      <c r="D270" s="323"/>
      <c r="E270" s="400"/>
      <c r="F270" s="75"/>
      <c r="G270" s="75"/>
    </row>
    <row r="271" spans="1:7" s="324" customFormat="1" x14ac:dyDescent="0.5">
      <c r="A271" s="399"/>
      <c r="B271" s="400"/>
      <c r="C271" s="75"/>
      <c r="D271" s="323"/>
      <c r="E271" s="400"/>
      <c r="F271" s="75"/>
      <c r="G271" s="75"/>
    </row>
    <row r="272" spans="1:7" s="324" customFormat="1" x14ac:dyDescent="0.5">
      <c r="A272" s="399"/>
      <c r="B272" s="400"/>
      <c r="C272" s="75"/>
      <c r="D272" s="323"/>
      <c r="E272" s="400"/>
      <c r="F272" s="75"/>
      <c r="G272" s="75"/>
    </row>
    <row r="273" spans="1:7" s="324" customFormat="1" x14ac:dyDescent="0.5">
      <c r="A273" s="399"/>
      <c r="B273" s="400"/>
      <c r="C273" s="75"/>
      <c r="D273" s="323"/>
      <c r="E273" s="400"/>
      <c r="F273" s="75"/>
      <c r="G273" s="75"/>
    </row>
    <row r="274" spans="1:7" s="324" customFormat="1" x14ac:dyDescent="0.5">
      <c r="A274" s="399"/>
      <c r="B274" s="400"/>
      <c r="C274" s="75"/>
      <c r="D274" s="323"/>
      <c r="E274" s="400"/>
      <c r="F274" s="75"/>
      <c r="G274" s="75"/>
    </row>
    <row r="275" spans="1:7" s="324" customFormat="1" x14ac:dyDescent="0.5">
      <c r="A275" s="399"/>
      <c r="B275" s="400"/>
      <c r="C275" s="75"/>
      <c r="D275" s="323"/>
      <c r="E275" s="400"/>
      <c r="F275" s="75"/>
      <c r="G275" s="75"/>
    </row>
    <row r="276" spans="1:7" s="324" customFormat="1" x14ac:dyDescent="0.5">
      <c r="A276" s="399"/>
      <c r="B276" s="400"/>
      <c r="C276" s="75"/>
      <c r="D276" s="323"/>
      <c r="E276" s="400"/>
      <c r="F276" s="75"/>
      <c r="G276" s="75"/>
    </row>
    <row r="277" spans="1:7" s="324" customFormat="1" x14ac:dyDescent="0.5">
      <c r="A277" s="399"/>
      <c r="B277" s="400"/>
      <c r="C277" s="75"/>
      <c r="D277" s="323"/>
      <c r="E277" s="400"/>
      <c r="F277" s="75"/>
      <c r="G277" s="75"/>
    </row>
    <row r="278" spans="1:7" s="324" customFormat="1" x14ac:dyDescent="0.5">
      <c r="A278" s="399"/>
      <c r="B278" s="400"/>
      <c r="C278" s="75"/>
      <c r="D278" s="323"/>
      <c r="E278" s="400"/>
      <c r="F278" s="75"/>
      <c r="G278" s="75"/>
    </row>
    <row r="279" spans="1:7" s="324" customFormat="1" x14ac:dyDescent="0.5">
      <c r="A279" s="399"/>
      <c r="B279" s="400"/>
      <c r="C279" s="75"/>
      <c r="D279" s="323"/>
      <c r="E279" s="400"/>
      <c r="F279" s="75"/>
      <c r="G279" s="75"/>
    </row>
    <row r="280" spans="1:7" s="324" customFormat="1" x14ac:dyDescent="0.5">
      <c r="A280" s="399"/>
      <c r="B280" s="400"/>
      <c r="C280" s="75"/>
      <c r="D280" s="323"/>
      <c r="E280" s="400"/>
      <c r="F280" s="75"/>
      <c r="G280" s="75"/>
    </row>
    <row r="281" spans="1:7" s="324" customFormat="1" x14ac:dyDescent="0.5">
      <c r="A281" s="399"/>
      <c r="B281" s="400"/>
      <c r="C281" s="75"/>
      <c r="D281" s="323"/>
      <c r="E281" s="400"/>
      <c r="F281" s="75"/>
      <c r="G281" s="75"/>
    </row>
    <row r="282" spans="1:7" s="324" customFormat="1" x14ac:dyDescent="0.5">
      <c r="A282" s="399"/>
      <c r="B282" s="400"/>
      <c r="C282" s="75"/>
      <c r="D282" s="323"/>
      <c r="E282" s="400"/>
      <c r="F282" s="75"/>
      <c r="G282" s="75"/>
    </row>
    <row r="283" spans="1:7" s="324" customFormat="1" x14ac:dyDescent="0.5">
      <c r="A283" s="399"/>
      <c r="B283" s="400"/>
      <c r="C283" s="75"/>
      <c r="D283" s="323"/>
      <c r="E283" s="400"/>
      <c r="F283" s="75"/>
      <c r="G283" s="75"/>
    </row>
    <row r="284" spans="1:7" s="324" customFormat="1" x14ac:dyDescent="0.5">
      <c r="A284" s="399"/>
      <c r="B284" s="400"/>
      <c r="C284" s="75"/>
      <c r="D284" s="323"/>
      <c r="E284" s="400"/>
      <c r="F284" s="75"/>
      <c r="G284" s="75"/>
    </row>
    <row r="285" spans="1:7" s="324" customFormat="1" x14ac:dyDescent="0.5">
      <c r="A285" s="399"/>
      <c r="B285" s="400"/>
      <c r="C285" s="75"/>
      <c r="D285" s="323"/>
      <c r="E285" s="400"/>
      <c r="F285" s="75"/>
      <c r="G285" s="75"/>
    </row>
    <row r="286" spans="1:7" s="324" customFormat="1" x14ac:dyDescent="0.5">
      <c r="A286" s="399"/>
      <c r="B286" s="400"/>
      <c r="C286" s="75"/>
      <c r="D286" s="323"/>
      <c r="E286" s="400"/>
      <c r="F286" s="75"/>
      <c r="G286" s="75"/>
    </row>
    <row r="287" spans="1:7" s="324" customFormat="1" x14ac:dyDescent="0.5">
      <c r="A287" s="399"/>
      <c r="B287" s="400"/>
      <c r="C287" s="75"/>
      <c r="D287" s="323"/>
      <c r="E287" s="400"/>
      <c r="F287" s="75"/>
      <c r="G287" s="75"/>
    </row>
    <row r="288" spans="1:7" s="324" customFormat="1" x14ac:dyDescent="0.5">
      <c r="A288" s="399"/>
      <c r="B288" s="400"/>
      <c r="C288" s="75"/>
      <c r="D288" s="323"/>
      <c r="E288" s="400"/>
      <c r="F288" s="75"/>
      <c r="G288" s="75"/>
    </row>
    <row r="289" spans="1:7" s="324" customFormat="1" x14ac:dyDescent="0.5">
      <c r="A289" s="399"/>
      <c r="B289" s="400"/>
      <c r="C289" s="75"/>
      <c r="D289" s="323"/>
      <c r="E289" s="400"/>
      <c r="F289" s="75"/>
      <c r="G289" s="75"/>
    </row>
    <row r="290" spans="1:7" s="324" customFormat="1" x14ac:dyDescent="0.5">
      <c r="A290" s="399"/>
      <c r="B290" s="400"/>
      <c r="C290" s="75"/>
      <c r="D290" s="323"/>
      <c r="E290" s="400"/>
      <c r="F290" s="75"/>
      <c r="G290" s="75"/>
    </row>
    <row r="291" spans="1:7" s="324" customFormat="1" x14ac:dyDescent="0.5">
      <c r="A291" s="399"/>
      <c r="B291" s="400"/>
      <c r="C291" s="75"/>
      <c r="D291" s="323"/>
      <c r="E291" s="400"/>
      <c r="F291" s="75"/>
      <c r="G291" s="75"/>
    </row>
    <row r="292" spans="1:7" s="324" customFormat="1" x14ac:dyDescent="0.5">
      <c r="A292" s="399"/>
      <c r="B292" s="400"/>
      <c r="C292" s="75"/>
      <c r="D292" s="323"/>
      <c r="E292" s="400"/>
      <c r="F292" s="75"/>
      <c r="G292" s="75"/>
    </row>
    <row r="293" spans="1:7" s="324" customFormat="1" x14ac:dyDescent="0.5">
      <c r="A293" s="399"/>
      <c r="B293" s="400"/>
      <c r="C293" s="75"/>
      <c r="D293" s="323"/>
      <c r="E293" s="400"/>
      <c r="F293" s="75"/>
      <c r="G293" s="75"/>
    </row>
    <row r="294" spans="1:7" s="324" customFormat="1" x14ac:dyDescent="0.5">
      <c r="A294" s="399"/>
      <c r="B294" s="400"/>
      <c r="C294" s="75"/>
      <c r="D294" s="323"/>
      <c r="E294" s="400"/>
      <c r="F294" s="75"/>
      <c r="G294" s="75"/>
    </row>
    <row r="295" spans="1:7" s="324" customFormat="1" x14ac:dyDescent="0.5">
      <c r="A295" s="399"/>
      <c r="B295" s="400"/>
      <c r="C295" s="75"/>
      <c r="D295" s="323"/>
      <c r="E295" s="400"/>
      <c r="F295" s="75"/>
      <c r="G295" s="75"/>
    </row>
    <row r="296" spans="1:7" s="324" customFormat="1" x14ac:dyDescent="0.5">
      <c r="A296" s="399"/>
      <c r="B296" s="400"/>
      <c r="C296" s="75"/>
      <c r="D296" s="323"/>
      <c r="E296" s="400"/>
      <c r="F296" s="75"/>
      <c r="G296" s="75"/>
    </row>
    <row r="297" spans="1:7" s="324" customFormat="1" x14ac:dyDescent="0.5">
      <c r="A297" s="399"/>
      <c r="B297" s="400"/>
      <c r="C297" s="75"/>
      <c r="D297" s="323"/>
      <c r="E297" s="400"/>
      <c r="F297" s="75"/>
      <c r="G297" s="75"/>
    </row>
    <row r="298" spans="1:7" s="324" customFormat="1" x14ac:dyDescent="0.5">
      <c r="A298" s="399"/>
      <c r="B298" s="400"/>
      <c r="C298" s="75"/>
      <c r="D298" s="323"/>
      <c r="E298" s="400"/>
      <c r="F298" s="75"/>
      <c r="G298" s="75"/>
    </row>
    <row r="299" spans="1:7" s="324" customFormat="1" x14ac:dyDescent="0.5">
      <c r="A299" s="399"/>
      <c r="B299" s="400"/>
      <c r="C299" s="75"/>
      <c r="D299" s="323"/>
      <c r="E299" s="400"/>
      <c r="F299" s="75"/>
      <c r="G299" s="75"/>
    </row>
    <row r="300" spans="1:7" s="324" customFormat="1" x14ac:dyDescent="0.5">
      <c r="A300" s="399"/>
      <c r="B300" s="400"/>
      <c r="C300" s="75"/>
      <c r="D300" s="323"/>
      <c r="E300" s="400"/>
      <c r="F300" s="75"/>
      <c r="G300" s="75"/>
    </row>
    <row r="301" spans="1:7" s="324" customFormat="1" x14ac:dyDescent="0.5">
      <c r="A301" s="399"/>
      <c r="B301" s="400"/>
      <c r="C301" s="75"/>
      <c r="D301" s="323"/>
      <c r="E301" s="400"/>
      <c r="F301" s="75"/>
      <c r="G301" s="75"/>
    </row>
    <row r="302" spans="1:7" s="324" customFormat="1" x14ac:dyDescent="0.5">
      <c r="A302" s="399"/>
      <c r="B302" s="400"/>
      <c r="C302" s="75"/>
      <c r="D302" s="323"/>
      <c r="E302" s="400"/>
      <c r="F302" s="75"/>
      <c r="G302" s="75"/>
    </row>
    <row r="303" spans="1:7" s="324" customFormat="1" x14ac:dyDescent="0.5">
      <c r="A303" s="399"/>
      <c r="B303" s="400"/>
      <c r="C303" s="75"/>
      <c r="D303" s="323"/>
      <c r="E303" s="400"/>
      <c r="F303" s="75"/>
      <c r="G303" s="75"/>
    </row>
    <row r="304" spans="1:7" s="324" customFormat="1" x14ac:dyDescent="0.5">
      <c r="A304" s="399"/>
      <c r="B304" s="400"/>
      <c r="C304" s="75"/>
      <c r="D304" s="323"/>
      <c r="E304" s="400"/>
      <c r="F304" s="75"/>
      <c r="G304" s="75"/>
    </row>
    <row r="305" spans="1:7" s="324" customFormat="1" x14ac:dyDescent="0.5">
      <c r="A305" s="399"/>
      <c r="B305" s="400"/>
      <c r="C305" s="75"/>
      <c r="D305" s="323"/>
      <c r="E305" s="400"/>
      <c r="F305" s="75"/>
      <c r="G305" s="75"/>
    </row>
    <row r="306" spans="1:7" s="324" customFormat="1" x14ac:dyDescent="0.5">
      <c r="A306" s="399"/>
      <c r="B306" s="400"/>
      <c r="C306" s="75"/>
      <c r="D306" s="323"/>
      <c r="E306" s="400"/>
      <c r="F306" s="75"/>
      <c r="G306" s="75"/>
    </row>
    <row r="307" spans="1:7" s="324" customFormat="1" x14ac:dyDescent="0.5">
      <c r="A307" s="399"/>
      <c r="B307" s="400"/>
      <c r="C307" s="75"/>
      <c r="D307" s="323"/>
      <c r="E307" s="400"/>
      <c r="F307" s="75"/>
      <c r="G307" s="75"/>
    </row>
    <row r="308" spans="1:7" s="324" customFormat="1" x14ac:dyDescent="0.5">
      <c r="A308" s="399"/>
      <c r="B308" s="400"/>
      <c r="C308" s="75"/>
      <c r="D308" s="323"/>
      <c r="E308" s="400"/>
      <c r="F308" s="75"/>
      <c r="G308" s="75"/>
    </row>
    <row r="309" spans="1:7" s="324" customFormat="1" x14ac:dyDescent="0.5">
      <c r="A309" s="399"/>
      <c r="B309" s="400"/>
      <c r="C309" s="75"/>
      <c r="D309" s="323"/>
      <c r="E309" s="400"/>
      <c r="F309" s="75"/>
      <c r="G309" s="75"/>
    </row>
    <row r="310" spans="1:7" s="324" customFormat="1" x14ac:dyDescent="0.5">
      <c r="A310" s="399"/>
      <c r="B310" s="400"/>
      <c r="C310" s="75"/>
      <c r="D310" s="323"/>
      <c r="E310" s="400"/>
      <c r="F310" s="75"/>
      <c r="G310" s="75"/>
    </row>
    <row r="311" spans="1:7" s="324" customFormat="1" x14ac:dyDescent="0.5">
      <c r="A311" s="399"/>
      <c r="B311" s="400"/>
      <c r="C311" s="75"/>
      <c r="D311" s="323"/>
      <c r="E311" s="400"/>
      <c r="F311" s="75"/>
      <c r="G311" s="75"/>
    </row>
    <row r="312" spans="1:7" s="324" customFormat="1" x14ac:dyDescent="0.5">
      <c r="A312" s="399"/>
      <c r="B312" s="400"/>
      <c r="C312" s="75"/>
      <c r="D312" s="323"/>
      <c r="E312" s="400"/>
      <c r="F312" s="75"/>
      <c r="G312" s="75"/>
    </row>
    <row r="313" spans="1:7" s="324" customFormat="1" x14ac:dyDescent="0.5">
      <c r="A313" s="399"/>
      <c r="B313" s="400"/>
      <c r="C313" s="75"/>
      <c r="D313" s="323"/>
      <c r="E313" s="400"/>
      <c r="F313" s="75"/>
      <c r="G313" s="75"/>
    </row>
    <row r="314" spans="1:7" s="324" customFormat="1" x14ac:dyDescent="0.5">
      <c r="A314" s="399"/>
      <c r="B314" s="400"/>
      <c r="C314" s="75"/>
      <c r="D314" s="323"/>
      <c r="E314" s="400"/>
      <c r="F314" s="75"/>
      <c r="G314" s="75"/>
    </row>
    <row r="315" spans="1:7" s="324" customFormat="1" x14ac:dyDescent="0.5">
      <c r="A315" s="399"/>
      <c r="B315" s="400"/>
      <c r="C315" s="75"/>
      <c r="D315" s="323"/>
      <c r="E315" s="400"/>
      <c r="F315" s="75"/>
      <c r="G315" s="75"/>
    </row>
    <row r="316" spans="1:7" s="324" customFormat="1" x14ac:dyDescent="0.5">
      <c r="A316" s="399"/>
      <c r="B316" s="400"/>
      <c r="C316" s="75"/>
      <c r="D316" s="323"/>
      <c r="E316" s="400"/>
      <c r="F316" s="75"/>
      <c r="G316" s="75"/>
    </row>
    <row r="317" spans="1:7" s="324" customFormat="1" x14ac:dyDescent="0.5">
      <c r="A317" s="399"/>
      <c r="B317" s="400"/>
      <c r="C317" s="75"/>
      <c r="D317" s="323"/>
      <c r="E317" s="400"/>
      <c r="F317" s="75"/>
      <c r="G317" s="75"/>
    </row>
    <row r="318" spans="1:7" s="324" customFormat="1" x14ac:dyDescent="0.5">
      <c r="A318" s="399"/>
      <c r="B318" s="400"/>
      <c r="C318" s="75"/>
      <c r="D318" s="323"/>
      <c r="E318" s="400"/>
      <c r="F318" s="75"/>
      <c r="G318" s="75"/>
    </row>
    <row r="319" spans="1:7" s="324" customFormat="1" x14ac:dyDescent="0.5">
      <c r="A319" s="399"/>
      <c r="B319" s="400"/>
      <c r="C319" s="75"/>
      <c r="D319" s="323"/>
      <c r="E319" s="400"/>
      <c r="F319" s="75"/>
      <c r="G319" s="75"/>
    </row>
    <row r="320" spans="1:7" s="324" customFormat="1" x14ac:dyDescent="0.5">
      <c r="A320" s="399"/>
      <c r="B320" s="400"/>
      <c r="C320" s="75"/>
      <c r="D320" s="323"/>
      <c r="E320" s="400"/>
      <c r="F320" s="75"/>
      <c r="G320" s="75"/>
    </row>
    <row r="321" spans="1:7" s="324" customFormat="1" x14ac:dyDescent="0.5">
      <c r="A321" s="399"/>
      <c r="B321" s="400"/>
      <c r="C321" s="75"/>
      <c r="D321" s="323"/>
      <c r="E321" s="400"/>
      <c r="F321" s="75"/>
      <c r="G321" s="75"/>
    </row>
    <row r="322" spans="1:7" s="324" customFormat="1" x14ac:dyDescent="0.5">
      <c r="A322" s="399"/>
      <c r="B322" s="400"/>
      <c r="C322" s="75"/>
      <c r="D322" s="323"/>
      <c r="E322" s="400"/>
      <c r="F322" s="75"/>
      <c r="G322" s="75"/>
    </row>
    <row r="323" spans="1:7" s="324" customFormat="1" x14ac:dyDescent="0.5">
      <c r="A323" s="399"/>
      <c r="B323" s="400"/>
      <c r="C323" s="75"/>
      <c r="D323" s="323"/>
      <c r="E323" s="400"/>
      <c r="F323" s="75"/>
      <c r="G323" s="75"/>
    </row>
    <row r="324" spans="1:7" s="324" customFormat="1" x14ac:dyDescent="0.5">
      <c r="A324" s="399"/>
      <c r="B324" s="400"/>
      <c r="C324" s="75"/>
      <c r="D324" s="323"/>
      <c r="E324" s="400"/>
      <c r="F324" s="75"/>
      <c r="G324" s="75"/>
    </row>
    <row r="325" spans="1:7" s="324" customFormat="1" x14ac:dyDescent="0.5">
      <c r="A325" s="399"/>
      <c r="B325" s="400"/>
      <c r="C325" s="75"/>
      <c r="D325" s="323"/>
      <c r="E325" s="400"/>
      <c r="F325" s="75"/>
      <c r="G325" s="75"/>
    </row>
    <row r="326" spans="1:7" s="324" customFormat="1" x14ac:dyDescent="0.5">
      <c r="A326" s="399"/>
      <c r="B326" s="400"/>
      <c r="C326" s="75"/>
      <c r="D326" s="323"/>
      <c r="E326" s="400"/>
      <c r="F326" s="75"/>
      <c r="G326" s="75"/>
    </row>
    <row r="327" spans="1:7" s="324" customFormat="1" x14ac:dyDescent="0.5">
      <c r="A327" s="399"/>
      <c r="B327" s="400"/>
      <c r="C327" s="75"/>
      <c r="D327" s="323"/>
      <c r="E327" s="400"/>
      <c r="F327" s="75"/>
      <c r="G327" s="75"/>
    </row>
    <row r="328" spans="1:7" s="324" customFormat="1" x14ac:dyDescent="0.5">
      <c r="A328" s="399"/>
      <c r="B328" s="400"/>
      <c r="C328" s="75"/>
      <c r="D328" s="323"/>
      <c r="E328" s="400"/>
      <c r="F328" s="75"/>
      <c r="G328" s="75"/>
    </row>
    <row r="329" spans="1:7" s="324" customFormat="1" x14ac:dyDescent="0.5">
      <c r="A329" s="399"/>
      <c r="B329" s="400"/>
      <c r="C329" s="75"/>
      <c r="D329" s="323"/>
      <c r="E329" s="400"/>
      <c r="F329" s="75"/>
      <c r="G329" s="75"/>
    </row>
    <row r="330" spans="1:7" s="324" customFormat="1" x14ac:dyDescent="0.5">
      <c r="A330" s="399"/>
      <c r="B330" s="400"/>
      <c r="C330" s="75"/>
      <c r="D330" s="323"/>
      <c r="E330" s="400"/>
      <c r="F330" s="75"/>
      <c r="G330" s="75"/>
    </row>
    <row r="331" spans="1:7" s="324" customFormat="1" x14ac:dyDescent="0.5">
      <c r="A331" s="399"/>
      <c r="B331" s="400"/>
      <c r="C331" s="75"/>
      <c r="D331" s="323"/>
      <c r="E331" s="400"/>
      <c r="F331" s="75"/>
      <c r="G331" s="75"/>
    </row>
    <row r="332" spans="1:7" s="324" customFormat="1" x14ac:dyDescent="0.5">
      <c r="A332" s="399"/>
      <c r="B332" s="400"/>
      <c r="C332" s="75"/>
      <c r="D332" s="323"/>
      <c r="E332" s="400"/>
      <c r="F332" s="75"/>
      <c r="G332" s="75"/>
    </row>
    <row r="333" spans="1:7" s="324" customFormat="1" x14ac:dyDescent="0.5">
      <c r="A333" s="399"/>
      <c r="B333" s="400"/>
      <c r="C333" s="75"/>
      <c r="D333" s="323"/>
      <c r="E333" s="400"/>
      <c r="F333" s="75"/>
      <c r="G333" s="75"/>
    </row>
    <row r="334" spans="1:7" s="324" customFormat="1" x14ac:dyDescent="0.5">
      <c r="A334" s="399"/>
      <c r="B334" s="400"/>
      <c r="C334" s="75"/>
      <c r="D334" s="323"/>
      <c r="E334" s="400"/>
      <c r="F334" s="75"/>
      <c r="G334" s="75"/>
    </row>
    <row r="335" spans="1:7" s="324" customFormat="1" x14ac:dyDescent="0.5">
      <c r="A335" s="399"/>
      <c r="B335" s="400"/>
      <c r="C335" s="75"/>
      <c r="D335" s="323"/>
      <c r="E335" s="400"/>
      <c r="F335" s="75"/>
      <c r="G335" s="75"/>
    </row>
    <row r="336" spans="1:7" s="324" customFormat="1" x14ac:dyDescent="0.5">
      <c r="A336" s="399"/>
      <c r="B336" s="400"/>
      <c r="C336" s="75"/>
      <c r="D336" s="323"/>
      <c r="E336" s="400"/>
      <c r="F336" s="75"/>
      <c r="G336" s="75"/>
    </row>
    <row r="337" spans="1:7" s="324" customFormat="1" x14ac:dyDescent="0.5">
      <c r="A337" s="399"/>
      <c r="B337" s="400"/>
      <c r="C337" s="75"/>
      <c r="D337" s="323"/>
      <c r="E337" s="400"/>
      <c r="F337" s="75"/>
      <c r="G337" s="75"/>
    </row>
    <row r="338" spans="1:7" s="324" customFormat="1" x14ac:dyDescent="0.5">
      <c r="A338" s="399"/>
      <c r="B338" s="400"/>
      <c r="C338" s="75"/>
      <c r="D338" s="323"/>
      <c r="E338" s="400"/>
      <c r="F338" s="75"/>
      <c r="G338" s="75"/>
    </row>
    <row r="339" spans="1:7" s="324" customFormat="1" x14ac:dyDescent="0.5">
      <c r="A339" s="399"/>
      <c r="B339" s="400"/>
      <c r="C339" s="75"/>
      <c r="D339" s="323"/>
      <c r="E339" s="400"/>
      <c r="F339" s="75"/>
      <c r="G339" s="75"/>
    </row>
    <row r="340" spans="1:7" s="324" customFormat="1" x14ac:dyDescent="0.5">
      <c r="A340" s="399"/>
      <c r="B340" s="400"/>
      <c r="C340" s="75"/>
      <c r="D340" s="323"/>
      <c r="E340" s="400"/>
      <c r="F340" s="75"/>
      <c r="G340" s="75"/>
    </row>
    <row r="341" spans="1:7" s="324" customFormat="1" x14ac:dyDescent="0.5">
      <c r="A341" s="399"/>
      <c r="B341" s="400"/>
      <c r="C341" s="75"/>
      <c r="D341" s="323"/>
      <c r="E341" s="400"/>
      <c r="F341" s="75"/>
      <c r="G341" s="75"/>
    </row>
    <row r="342" spans="1:7" s="324" customFormat="1" x14ac:dyDescent="0.5">
      <c r="A342" s="399"/>
      <c r="B342" s="400"/>
      <c r="C342" s="75"/>
      <c r="D342" s="323"/>
      <c r="E342" s="400"/>
      <c r="F342" s="75"/>
      <c r="G342" s="75"/>
    </row>
    <row r="343" spans="1:7" s="324" customFormat="1" x14ac:dyDescent="0.5">
      <c r="A343" s="399"/>
      <c r="B343" s="400"/>
      <c r="C343" s="75"/>
      <c r="D343" s="323"/>
      <c r="E343" s="400"/>
      <c r="F343" s="75"/>
      <c r="G343" s="75"/>
    </row>
    <row r="344" spans="1:7" s="324" customFormat="1" x14ac:dyDescent="0.5">
      <c r="A344" s="399"/>
      <c r="B344" s="400"/>
      <c r="C344" s="75"/>
      <c r="D344" s="323"/>
      <c r="E344" s="400"/>
      <c r="F344" s="75"/>
      <c r="G344" s="75"/>
    </row>
    <row r="345" spans="1:7" s="324" customFormat="1" x14ac:dyDescent="0.5">
      <c r="A345" s="399"/>
      <c r="B345" s="400"/>
      <c r="C345" s="75"/>
      <c r="D345" s="323"/>
      <c r="E345" s="400"/>
      <c r="F345" s="75"/>
      <c r="G345" s="75"/>
    </row>
    <row r="346" spans="1:7" s="324" customFormat="1" x14ac:dyDescent="0.5">
      <c r="A346" s="399"/>
      <c r="B346" s="400"/>
      <c r="C346" s="75"/>
      <c r="D346" s="323"/>
      <c r="E346" s="400"/>
      <c r="F346" s="75"/>
      <c r="G346" s="75"/>
    </row>
    <row r="347" spans="1:7" s="324" customFormat="1" x14ac:dyDescent="0.5">
      <c r="A347" s="399"/>
      <c r="B347" s="400"/>
      <c r="C347" s="75"/>
      <c r="D347" s="323"/>
      <c r="E347" s="400"/>
      <c r="F347" s="75"/>
      <c r="G347" s="75"/>
    </row>
    <row r="348" spans="1:7" s="324" customFormat="1" x14ac:dyDescent="0.5">
      <c r="A348" s="399"/>
      <c r="B348" s="400"/>
      <c r="C348" s="75"/>
      <c r="D348" s="323"/>
      <c r="E348" s="400"/>
      <c r="F348" s="75"/>
      <c r="G348" s="75"/>
    </row>
    <row r="349" spans="1:7" s="324" customFormat="1" x14ac:dyDescent="0.5">
      <c r="A349" s="399"/>
      <c r="B349" s="400"/>
      <c r="C349" s="75"/>
      <c r="D349" s="323"/>
      <c r="E349" s="400"/>
      <c r="F349" s="75"/>
      <c r="G349" s="75"/>
    </row>
    <row r="350" spans="1:7" s="324" customFormat="1" x14ac:dyDescent="0.5">
      <c r="A350" s="399"/>
      <c r="B350" s="400"/>
      <c r="C350" s="75"/>
      <c r="D350" s="323"/>
      <c r="E350" s="400"/>
      <c r="F350" s="75"/>
      <c r="G350" s="75"/>
    </row>
    <row r="351" spans="1:7" s="324" customFormat="1" x14ac:dyDescent="0.5">
      <c r="A351" s="399"/>
      <c r="B351" s="400"/>
      <c r="C351" s="75"/>
      <c r="D351" s="323"/>
      <c r="E351" s="400"/>
      <c r="F351" s="75"/>
      <c r="G351" s="75"/>
    </row>
    <row r="352" spans="1:7" s="324" customFormat="1" x14ac:dyDescent="0.5">
      <c r="A352" s="399"/>
      <c r="B352" s="400"/>
      <c r="C352" s="75"/>
      <c r="D352" s="323"/>
      <c r="E352" s="400"/>
      <c r="F352" s="75"/>
      <c r="G352" s="75"/>
    </row>
    <row r="353" spans="1:7" s="324" customFormat="1" x14ac:dyDescent="0.5">
      <c r="A353" s="399"/>
      <c r="B353" s="400"/>
      <c r="C353" s="75"/>
      <c r="D353" s="323"/>
      <c r="E353" s="400"/>
      <c r="F353" s="75"/>
      <c r="G353" s="75"/>
    </row>
    <row r="354" spans="1:7" s="324" customFormat="1" x14ac:dyDescent="0.5">
      <c r="A354" s="399"/>
      <c r="B354" s="400"/>
      <c r="C354" s="75"/>
      <c r="D354" s="323"/>
      <c r="E354" s="400"/>
      <c r="F354" s="75"/>
      <c r="G354" s="75"/>
    </row>
    <row r="355" spans="1:7" s="324" customFormat="1" x14ac:dyDescent="0.5">
      <c r="A355" s="399"/>
      <c r="B355" s="400"/>
      <c r="C355" s="75"/>
      <c r="D355" s="323"/>
      <c r="E355" s="400"/>
      <c r="F355" s="75"/>
      <c r="G355" s="75"/>
    </row>
    <row r="356" spans="1:7" s="324" customFormat="1" x14ac:dyDescent="0.5">
      <c r="A356" s="399"/>
      <c r="B356" s="400"/>
      <c r="C356" s="75"/>
      <c r="D356" s="323"/>
      <c r="E356" s="400"/>
      <c r="F356" s="75"/>
      <c r="G356" s="75"/>
    </row>
    <row r="357" spans="1:7" s="324" customFormat="1" x14ac:dyDescent="0.5">
      <c r="A357" s="399"/>
      <c r="B357" s="400"/>
      <c r="C357" s="75"/>
      <c r="D357" s="323"/>
      <c r="E357" s="400"/>
      <c r="F357" s="75"/>
      <c r="G357" s="75"/>
    </row>
    <row r="358" spans="1:7" s="324" customFormat="1" x14ac:dyDescent="0.5">
      <c r="A358" s="399"/>
      <c r="B358" s="400"/>
      <c r="C358" s="75"/>
      <c r="D358" s="323"/>
      <c r="E358" s="400"/>
      <c r="F358" s="75"/>
      <c r="G358" s="75"/>
    </row>
    <row r="359" spans="1:7" s="324" customFormat="1" x14ac:dyDescent="0.5">
      <c r="A359" s="399"/>
      <c r="B359" s="400"/>
      <c r="C359" s="75"/>
      <c r="D359" s="323"/>
      <c r="E359" s="400"/>
      <c r="F359" s="75"/>
      <c r="G359" s="75"/>
    </row>
    <row r="360" spans="1:7" s="324" customFormat="1" x14ac:dyDescent="0.5">
      <c r="A360" s="399"/>
      <c r="B360" s="400"/>
      <c r="C360" s="75"/>
      <c r="D360" s="323"/>
      <c r="E360" s="400"/>
      <c r="F360" s="75"/>
      <c r="G360" s="75"/>
    </row>
    <row r="361" spans="1:7" s="324" customFormat="1" x14ac:dyDescent="0.5">
      <c r="A361" s="399"/>
      <c r="B361" s="400"/>
      <c r="C361" s="75"/>
      <c r="D361" s="323"/>
      <c r="E361" s="400"/>
      <c r="F361" s="75"/>
      <c r="G361" s="75"/>
    </row>
    <row r="362" spans="1:7" s="324" customFormat="1" x14ac:dyDescent="0.5">
      <c r="A362" s="399"/>
      <c r="B362" s="400"/>
      <c r="C362" s="75"/>
      <c r="D362" s="323"/>
      <c r="E362" s="400"/>
      <c r="F362" s="75"/>
      <c r="G362" s="75"/>
    </row>
    <row r="363" spans="1:7" s="324" customFormat="1" x14ac:dyDescent="0.5">
      <c r="A363" s="399"/>
      <c r="B363" s="400"/>
      <c r="C363" s="75"/>
      <c r="D363" s="323"/>
      <c r="E363" s="400"/>
      <c r="F363" s="75"/>
      <c r="G363" s="75"/>
    </row>
    <row r="364" spans="1:7" s="324" customFormat="1" x14ac:dyDescent="0.5">
      <c r="A364" s="399"/>
      <c r="B364" s="400"/>
      <c r="C364" s="75"/>
      <c r="D364" s="323"/>
      <c r="E364" s="400"/>
      <c r="F364" s="75"/>
      <c r="G364" s="75"/>
    </row>
    <row r="365" spans="1:7" s="324" customFormat="1" x14ac:dyDescent="0.5">
      <c r="A365" s="399"/>
      <c r="B365" s="400"/>
      <c r="C365" s="75"/>
      <c r="D365" s="323"/>
      <c r="E365" s="400"/>
      <c r="F365" s="75"/>
      <c r="G365" s="75"/>
    </row>
    <row r="366" spans="1:7" s="324" customFormat="1" x14ac:dyDescent="0.5">
      <c r="A366" s="399"/>
      <c r="B366" s="400"/>
      <c r="C366" s="75"/>
      <c r="D366" s="323"/>
      <c r="E366" s="400"/>
      <c r="F366" s="75"/>
      <c r="G366" s="75"/>
    </row>
    <row r="367" spans="1:7" s="324" customFormat="1" x14ac:dyDescent="0.5">
      <c r="A367" s="399"/>
      <c r="B367" s="400"/>
      <c r="C367" s="75"/>
      <c r="D367" s="323"/>
      <c r="E367" s="400"/>
      <c r="F367" s="75"/>
      <c r="G367" s="75"/>
    </row>
    <row r="368" spans="1:7" s="324" customFormat="1" x14ac:dyDescent="0.5">
      <c r="A368" s="399"/>
      <c r="B368" s="400"/>
      <c r="C368" s="75"/>
      <c r="D368" s="323"/>
      <c r="E368" s="400"/>
      <c r="F368" s="75"/>
      <c r="G368" s="75"/>
    </row>
    <row r="369" spans="1:7" s="324" customFormat="1" x14ac:dyDescent="0.5">
      <c r="A369" s="399"/>
      <c r="B369" s="400"/>
      <c r="C369" s="75"/>
      <c r="D369" s="323"/>
      <c r="E369" s="400"/>
      <c r="F369" s="75"/>
      <c r="G369" s="75"/>
    </row>
    <row r="370" spans="1:7" s="324" customFormat="1" x14ac:dyDescent="0.5">
      <c r="A370" s="399"/>
      <c r="B370" s="400"/>
      <c r="C370" s="75"/>
      <c r="D370" s="323"/>
      <c r="E370" s="400"/>
      <c r="F370" s="75"/>
      <c r="G370" s="75"/>
    </row>
    <row r="371" spans="1:7" s="324" customFormat="1" x14ac:dyDescent="0.5">
      <c r="A371" s="399"/>
      <c r="B371" s="400"/>
      <c r="C371" s="75"/>
      <c r="D371" s="323"/>
      <c r="E371" s="400"/>
      <c r="F371" s="75"/>
      <c r="G371" s="75"/>
    </row>
    <row r="372" spans="1:7" s="324" customFormat="1" x14ac:dyDescent="0.5">
      <c r="A372" s="399"/>
      <c r="B372" s="400"/>
      <c r="C372" s="75"/>
      <c r="D372" s="323"/>
      <c r="E372" s="400"/>
      <c r="F372" s="75"/>
      <c r="G372" s="75"/>
    </row>
    <row r="373" spans="1:7" s="324" customFormat="1" x14ac:dyDescent="0.5">
      <c r="A373" s="399"/>
      <c r="B373" s="400"/>
      <c r="C373" s="75"/>
      <c r="D373" s="323"/>
      <c r="E373" s="400"/>
      <c r="F373" s="75"/>
      <c r="G373" s="75"/>
    </row>
    <row r="374" spans="1:7" s="324" customFormat="1" x14ac:dyDescent="0.5">
      <c r="A374" s="399"/>
      <c r="B374" s="400"/>
      <c r="C374" s="75"/>
      <c r="D374" s="323"/>
      <c r="E374" s="400"/>
      <c r="F374" s="75"/>
      <c r="G374" s="75"/>
    </row>
    <row r="375" spans="1:7" s="324" customFormat="1" x14ac:dyDescent="0.5">
      <c r="A375" s="399"/>
      <c r="B375" s="400"/>
      <c r="C375" s="75"/>
      <c r="D375" s="323"/>
      <c r="E375" s="400"/>
      <c r="F375" s="75"/>
      <c r="G375" s="75"/>
    </row>
    <row r="376" spans="1:7" s="324" customFormat="1" x14ac:dyDescent="0.5">
      <c r="A376" s="399"/>
      <c r="B376" s="400"/>
      <c r="C376" s="75"/>
      <c r="D376" s="323"/>
      <c r="E376" s="400"/>
      <c r="F376" s="75"/>
      <c r="G376" s="75"/>
    </row>
    <row r="377" spans="1:7" s="324" customFormat="1" x14ac:dyDescent="0.5">
      <c r="A377" s="399"/>
      <c r="B377" s="400"/>
      <c r="C377" s="75"/>
      <c r="D377" s="323"/>
      <c r="E377" s="400"/>
      <c r="F377" s="75"/>
      <c r="G377" s="75"/>
    </row>
    <row r="378" spans="1:7" s="324" customFormat="1" x14ac:dyDescent="0.5">
      <c r="A378" s="399"/>
      <c r="B378" s="400"/>
      <c r="C378" s="75"/>
      <c r="D378" s="323"/>
      <c r="E378" s="400"/>
      <c r="F378" s="75"/>
      <c r="G378" s="75"/>
    </row>
    <row r="379" spans="1:7" s="324" customFormat="1" x14ac:dyDescent="0.5">
      <c r="A379" s="399"/>
      <c r="B379" s="400"/>
      <c r="C379" s="75"/>
      <c r="D379" s="323"/>
      <c r="E379" s="400"/>
      <c r="F379" s="75"/>
      <c r="G379" s="75"/>
    </row>
    <row r="380" spans="1:7" s="324" customFormat="1" x14ac:dyDescent="0.5">
      <c r="A380" s="399"/>
      <c r="B380" s="400"/>
      <c r="C380" s="75"/>
      <c r="D380" s="323"/>
      <c r="E380" s="400"/>
      <c r="F380" s="75"/>
      <c r="G380" s="75"/>
    </row>
    <row r="381" spans="1:7" s="324" customFormat="1" x14ac:dyDescent="0.5">
      <c r="A381" s="399"/>
      <c r="B381" s="400"/>
      <c r="C381" s="75"/>
      <c r="D381" s="323"/>
      <c r="E381" s="400"/>
      <c r="F381" s="75"/>
      <c r="G381" s="75"/>
    </row>
    <row r="382" spans="1:7" s="324" customFormat="1" x14ac:dyDescent="0.5">
      <c r="A382" s="399"/>
      <c r="B382" s="400"/>
      <c r="C382" s="75"/>
      <c r="D382" s="323"/>
      <c r="E382" s="400"/>
      <c r="F382" s="75"/>
      <c r="G382" s="75"/>
    </row>
    <row r="383" spans="1:7" s="324" customFormat="1" x14ac:dyDescent="0.5">
      <c r="A383" s="399"/>
      <c r="B383" s="400"/>
      <c r="C383" s="75"/>
      <c r="D383" s="323"/>
      <c r="E383" s="400"/>
      <c r="F383" s="75"/>
      <c r="G383" s="75"/>
    </row>
    <row r="384" spans="1:7" s="324" customFormat="1" x14ac:dyDescent="0.5">
      <c r="A384" s="399"/>
      <c r="B384" s="400"/>
      <c r="C384" s="75"/>
      <c r="D384" s="323"/>
      <c r="E384" s="400"/>
      <c r="F384" s="75"/>
      <c r="G384" s="75"/>
    </row>
    <row r="385" spans="1:7" s="324" customFormat="1" x14ac:dyDescent="0.5">
      <c r="A385" s="399"/>
      <c r="B385" s="400"/>
      <c r="C385" s="75"/>
      <c r="D385" s="323"/>
      <c r="E385" s="400"/>
      <c r="F385" s="75"/>
      <c r="G385" s="75"/>
    </row>
    <row r="386" spans="1:7" s="324" customFormat="1" x14ac:dyDescent="0.5">
      <c r="A386" s="399"/>
      <c r="B386" s="400"/>
      <c r="C386" s="75"/>
      <c r="D386" s="323"/>
      <c r="E386" s="400"/>
      <c r="F386" s="75"/>
      <c r="G386" s="75"/>
    </row>
    <row r="387" spans="1:7" s="324" customFormat="1" x14ac:dyDescent="0.5">
      <c r="A387" s="399"/>
      <c r="B387" s="400"/>
      <c r="C387" s="75"/>
      <c r="D387" s="323"/>
      <c r="E387" s="400"/>
      <c r="F387" s="75"/>
      <c r="G387" s="75"/>
    </row>
    <row r="388" spans="1:7" s="324" customFormat="1" x14ac:dyDescent="0.5">
      <c r="A388" s="399"/>
      <c r="B388" s="400"/>
      <c r="C388" s="75"/>
      <c r="D388" s="323"/>
      <c r="E388" s="400"/>
      <c r="F388" s="75"/>
      <c r="G388" s="75"/>
    </row>
    <row r="389" spans="1:7" s="324" customFormat="1" x14ac:dyDescent="0.5">
      <c r="A389" s="399"/>
      <c r="B389" s="400"/>
      <c r="C389" s="75"/>
      <c r="D389" s="323"/>
      <c r="E389" s="400"/>
      <c r="F389" s="75"/>
      <c r="G389" s="75"/>
    </row>
    <row r="390" spans="1:7" s="324" customFormat="1" x14ac:dyDescent="0.5">
      <c r="A390" s="399"/>
      <c r="B390" s="400"/>
      <c r="C390" s="75"/>
      <c r="D390" s="323"/>
      <c r="E390" s="400"/>
      <c r="F390" s="75"/>
      <c r="G390" s="75"/>
    </row>
    <row r="391" spans="1:7" s="324" customFormat="1" x14ac:dyDescent="0.5">
      <c r="A391" s="399"/>
      <c r="B391" s="400"/>
      <c r="C391" s="75"/>
      <c r="D391" s="323"/>
      <c r="E391" s="400"/>
      <c r="F391" s="75"/>
      <c r="G391" s="75"/>
    </row>
    <row r="392" spans="1:7" s="324" customFormat="1" x14ac:dyDescent="0.5">
      <c r="A392" s="399"/>
      <c r="B392" s="400"/>
      <c r="C392" s="75"/>
      <c r="D392" s="323"/>
      <c r="E392" s="400"/>
      <c r="F392" s="75"/>
      <c r="G392" s="75"/>
    </row>
    <row r="393" spans="1:7" s="324" customFormat="1" x14ac:dyDescent="0.5">
      <c r="A393" s="399"/>
      <c r="B393" s="400"/>
      <c r="C393" s="75"/>
      <c r="D393" s="323"/>
      <c r="E393" s="400"/>
      <c r="F393" s="75"/>
      <c r="G393" s="75"/>
    </row>
    <row r="394" spans="1:7" s="324" customFormat="1" x14ac:dyDescent="0.5">
      <c r="A394" s="399"/>
      <c r="B394" s="400"/>
      <c r="C394" s="75"/>
      <c r="D394" s="323"/>
      <c r="E394" s="400"/>
      <c r="F394" s="75"/>
      <c r="G394" s="75"/>
    </row>
    <row r="395" spans="1:7" s="324" customFormat="1" x14ac:dyDescent="0.5">
      <c r="A395" s="399"/>
      <c r="B395" s="400"/>
      <c r="C395" s="75"/>
      <c r="D395" s="323"/>
      <c r="E395" s="400"/>
      <c r="F395" s="75"/>
      <c r="G395" s="75"/>
    </row>
    <row r="396" spans="1:7" s="324" customFormat="1" x14ac:dyDescent="0.5">
      <c r="A396" s="399"/>
      <c r="B396" s="400"/>
      <c r="C396" s="75"/>
      <c r="D396" s="323"/>
      <c r="E396" s="400"/>
      <c r="F396" s="75"/>
      <c r="G396" s="75"/>
    </row>
    <row r="397" spans="1:7" s="324" customFormat="1" x14ac:dyDescent="0.5">
      <c r="A397" s="399"/>
      <c r="B397" s="400"/>
      <c r="C397" s="75"/>
      <c r="D397" s="323"/>
      <c r="E397" s="400"/>
      <c r="F397" s="75"/>
      <c r="G397" s="75"/>
    </row>
    <row r="398" spans="1:7" s="324" customFormat="1" x14ac:dyDescent="0.5">
      <c r="A398" s="399"/>
      <c r="B398" s="400"/>
      <c r="C398" s="75"/>
      <c r="D398" s="323"/>
      <c r="E398" s="400"/>
      <c r="F398" s="75"/>
      <c r="G398" s="75"/>
    </row>
    <row r="399" spans="1:7" s="324" customFormat="1" x14ac:dyDescent="0.5">
      <c r="A399" s="399"/>
      <c r="B399" s="400"/>
      <c r="C399" s="75"/>
      <c r="D399" s="323"/>
      <c r="E399" s="400"/>
      <c r="F399" s="75"/>
      <c r="G399" s="75"/>
    </row>
    <row r="400" spans="1:7" s="324" customFormat="1" x14ac:dyDescent="0.5">
      <c r="A400" s="399"/>
      <c r="B400" s="400"/>
      <c r="C400" s="75"/>
      <c r="D400" s="323"/>
      <c r="E400" s="400"/>
      <c r="F400" s="75"/>
      <c r="G400" s="75"/>
    </row>
    <row r="401" spans="1:7" s="324" customFormat="1" x14ac:dyDescent="0.5">
      <c r="A401" s="399"/>
      <c r="B401" s="400"/>
      <c r="C401" s="75"/>
      <c r="D401" s="323"/>
      <c r="E401" s="400"/>
      <c r="F401" s="75"/>
      <c r="G401" s="75"/>
    </row>
    <row r="402" spans="1:7" s="324" customFormat="1" x14ac:dyDescent="0.5">
      <c r="A402" s="399"/>
      <c r="B402" s="400"/>
      <c r="C402" s="75"/>
      <c r="D402" s="323"/>
      <c r="E402" s="400"/>
      <c r="F402" s="75"/>
      <c r="G402" s="75"/>
    </row>
    <row r="403" spans="1:7" s="324" customFormat="1" x14ac:dyDescent="0.5">
      <c r="A403" s="399"/>
      <c r="B403" s="400"/>
      <c r="C403" s="75"/>
      <c r="D403" s="323"/>
      <c r="E403" s="400"/>
      <c r="F403" s="75"/>
      <c r="G403" s="75"/>
    </row>
    <row r="404" spans="1:7" s="324" customFormat="1" x14ac:dyDescent="0.5">
      <c r="A404" s="399"/>
      <c r="B404" s="400"/>
      <c r="C404" s="75"/>
      <c r="D404" s="323"/>
      <c r="E404" s="400"/>
      <c r="F404" s="75"/>
      <c r="G404" s="75"/>
    </row>
    <row r="405" spans="1:7" s="324" customFormat="1" x14ac:dyDescent="0.5">
      <c r="A405" s="399"/>
      <c r="B405" s="400"/>
      <c r="C405" s="75"/>
      <c r="D405" s="323"/>
      <c r="E405" s="400"/>
      <c r="F405" s="75"/>
      <c r="G405" s="75"/>
    </row>
    <row r="406" spans="1:7" s="324" customFormat="1" x14ac:dyDescent="0.5">
      <c r="A406" s="399"/>
      <c r="B406" s="400"/>
      <c r="C406" s="75"/>
      <c r="D406" s="323"/>
      <c r="E406" s="400"/>
      <c r="F406" s="75"/>
      <c r="G406" s="75"/>
    </row>
    <row r="407" spans="1:7" s="324" customFormat="1" x14ac:dyDescent="0.5">
      <c r="A407" s="399"/>
      <c r="B407" s="400"/>
      <c r="C407" s="75"/>
      <c r="D407" s="323"/>
      <c r="E407" s="400"/>
      <c r="F407" s="75"/>
      <c r="G407" s="75"/>
    </row>
    <row r="408" spans="1:7" s="324" customFormat="1" x14ac:dyDescent="0.5">
      <c r="A408" s="399"/>
      <c r="B408" s="400"/>
      <c r="C408" s="75"/>
      <c r="D408" s="323"/>
      <c r="E408" s="400"/>
      <c r="F408" s="75"/>
      <c r="G408" s="75"/>
    </row>
    <row r="409" spans="1:7" s="324" customFormat="1" x14ac:dyDescent="0.5">
      <c r="A409" s="399"/>
      <c r="B409" s="400"/>
      <c r="C409" s="75"/>
      <c r="D409" s="323"/>
      <c r="E409" s="400"/>
      <c r="F409" s="75"/>
      <c r="G409" s="75"/>
    </row>
    <row r="410" spans="1:7" s="324" customFormat="1" x14ac:dyDescent="0.5">
      <c r="A410" s="399"/>
      <c r="B410" s="400"/>
      <c r="C410" s="75"/>
      <c r="D410" s="323"/>
      <c r="E410" s="400"/>
      <c r="F410" s="75"/>
      <c r="G410" s="75"/>
    </row>
    <row r="411" spans="1:7" s="324" customFormat="1" x14ac:dyDescent="0.5">
      <c r="A411" s="399"/>
      <c r="B411" s="400"/>
      <c r="C411" s="75"/>
      <c r="D411" s="323"/>
      <c r="E411" s="400"/>
      <c r="F411" s="75"/>
      <c r="G411" s="75"/>
    </row>
    <row r="412" spans="1:7" s="324" customFormat="1" x14ac:dyDescent="0.5">
      <c r="A412" s="399"/>
      <c r="B412" s="400"/>
      <c r="C412" s="75"/>
      <c r="D412" s="323"/>
      <c r="E412" s="400"/>
      <c r="F412" s="75"/>
      <c r="G412" s="75"/>
    </row>
    <row r="413" spans="1:7" s="324" customFormat="1" x14ac:dyDescent="0.5">
      <c r="A413" s="399"/>
      <c r="B413" s="400"/>
      <c r="C413" s="75"/>
      <c r="D413" s="323"/>
      <c r="E413" s="400"/>
      <c r="F413" s="75"/>
      <c r="G413" s="75"/>
    </row>
    <row r="414" spans="1:7" s="324" customFormat="1" x14ac:dyDescent="0.5">
      <c r="A414" s="399"/>
      <c r="B414" s="400"/>
      <c r="C414" s="75"/>
      <c r="D414" s="323"/>
      <c r="E414" s="400"/>
      <c r="F414" s="75"/>
      <c r="G414" s="75"/>
    </row>
    <row r="415" spans="1:7" s="324" customFormat="1" x14ac:dyDescent="0.5">
      <c r="A415" s="399"/>
      <c r="B415" s="400"/>
      <c r="C415" s="75"/>
      <c r="D415" s="323"/>
      <c r="E415" s="400"/>
      <c r="F415" s="75"/>
      <c r="G415" s="75"/>
    </row>
    <row r="416" spans="1:7" s="324" customFormat="1" x14ac:dyDescent="0.5">
      <c r="A416" s="399"/>
      <c r="B416" s="400"/>
      <c r="C416" s="75"/>
      <c r="D416" s="323"/>
      <c r="E416" s="400"/>
      <c r="F416" s="75"/>
      <c r="G416" s="75"/>
    </row>
    <row r="417" spans="1:7" s="324" customFormat="1" x14ac:dyDescent="0.5">
      <c r="A417" s="399"/>
      <c r="B417" s="400"/>
      <c r="C417" s="75"/>
      <c r="D417" s="323"/>
      <c r="E417" s="400"/>
      <c r="F417" s="75"/>
      <c r="G417" s="75"/>
    </row>
    <row r="418" spans="1:7" s="324" customFormat="1" x14ac:dyDescent="0.5">
      <c r="A418" s="399"/>
      <c r="B418" s="400"/>
      <c r="C418" s="75"/>
      <c r="D418" s="323"/>
      <c r="E418" s="400"/>
      <c r="F418" s="75"/>
      <c r="G418" s="75"/>
    </row>
    <row r="419" spans="1:7" s="324" customFormat="1" x14ac:dyDescent="0.5">
      <c r="A419" s="399"/>
      <c r="B419" s="400"/>
      <c r="C419" s="75"/>
      <c r="D419" s="323"/>
      <c r="E419" s="400"/>
      <c r="F419" s="75"/>
      <c r="G419" s="75"/>
    </row>
    <row r="420" spans="1:7" s="324" customFormat="1" x14ac:dyDescent="0.5">
      <c r="A420" s="399"/>
      <c r="B420" s="400"/>
      <c r="C420" s="75"/>
      <c r="D420" s="323"/>
      <c r="E420" s="400"/>
      <c r="F420" s="75"/>
      <c r="G420" s="75"/>
    </row>
    <row r="421" spans="1:7" s="324" customFormat="1" x14ac:dyDescent="0.5">
      <c r="A421" s="399"/>
      <c r="B421" s="400"/>
      <c r="C421" s="75"/>
      <c r="D421" s="323"/>
      <c r="E421" s="400"/>
      <c r="F421" s="75"/>
      <c r="G421" s="75"/>
    </row>
    <row r="422" spans="1:7" s="324" customFormat="1" x14ac:dyDescent="0.5">
      <c r="A422" s="399"/>
      <c r="B422" s="400"/>
      <c r="C422" s="75"/>
      <c r="D422" s="323"/>
      <c r="E422" s="400"/>
      <c r="F422" s="75"/>
      <c r="G422" s="75"/>
    </row>
    <row r="423" spans="1:7" s="324" customFormat="1" x14ac:dyDescent="0.5">
      <c r="A423" s="399"/>
      <c r="B423" s="400"/>
      <c r="C423" s="75"/>
      <c r="D423" s="323"/>
      <c r="E423" s="400"/>
      <c r="F423" s="75"/>
      <c r="G423" s="75"/>
    </row>
    <row r="424" spans="1:7" s="324" customFormat="1" x14ac:dyDescent="0.5">
      <c r="A424" s="399"/>
      <c r="B424" s="400"/>
      <c r="C424" s="75"/>
      <c r="D424" s="323"/>
      <c r="E424" s="400"/>
      <c r="F424" s="75"/>
      <c r="G424" s="75"/>
    </row>
    <row r="425" spans="1:7" s="324" customFormat="1" x14ac:dyDescent="0.5">
      <c r="A425" s="399"/>
      <c r="B425" s="400"/>
      <c r="C425" s="75"/>
      <c r="D425" s="323"/>
      <c r="E425" s="400"/>
      <c r="F425" s="75"/>
      <c r="G425" s="75"/>
    </row>
    <row r="426" spans="1:7" s="324" customFormat="1" x14ac:dyDescent="0.5">
      <c r="A426" s="399"/>
      <c r="B426" s="400"/>
      <c r="C426" s="75"/>
      <c r="D426" s="323"/>
      <c r="E426" s="400"/>
      <c r="F426" s="75"/>
      <c r="G426" s="75"/>
    </row>
    <row r="427" spans="1:7" s="324" customFormat="1" x14ac:dyDescent="0.5">
      <c r="A427" s="399"/>
      <c r="B427" s="400"/>
      <c r="C427" s="75"/>
      <c r="D427" s="323"/>
      <c r="E427" s="400"/>
      <c r="F427" s="75"/>
      <c r="G427" s="75"/>
    </row>
    <row r="428" spans="1:7" s="324" customFormat="1" x14ac:dyDescent="0.5">
      <c r="A428" s="399"/>
      <c r="B428" s="400"/>
      <c r="C428" s="75"/>
      <c r="D428" s="323"/>
      <c r="E428" s="400"/>
      <c r="F428" s="75"/>
      <c r="G428" s="75"/>
    </row>
    <row r="429" spans="1:7" s="324" customFormat="1" x14ac:dyDescent="0.5">
      <c r="A429" s="399"/>
      <c r="B429" s="400"/>
      <c r="C429" s="75"/>
      <c r="D429" s="323"/>
      <c r="E429" s="400"/>
      <c r="F429" s="75"/>
      <c r="G429" s="75"/>
    </row>
    <row r="430" spans="1:7" s="324" customFormat="1" x14ac:dyDescent="0.5">
      <c r="A430" s="399"/>
      <c r="B430" s="400"/>
      <c r="C430" s="75"/>
      <c r="D430" s="323"/>
      <c r="E430" s="400"/>
      <c r="F430" s="75"/>
      <c r="G430" s="75"/>
    </row>
    <row r="431" spans="1:7" s="324" customFormat="1" x14ac:dyDescent="0.5">
      <c r="A431" s="399"/>
      <c r="B431" s="400"/>
      <c r="C431" s="75"/>
      <c r="D431" s="323"/>
      <c r="E431" s="400"/>
      <c r="F431" s="75"/>
      <c r="G431" s="75"/>
    </row>
    <row r="432" spans="1:7" s="324" customFormat="1" x14ac:dyDescent="0.5">
      <c r="A432" s="399"/>
      <c r="B432" s="400"/>
      <c r="C432" s="75"/>
      <c r="D432" s="323"/>
      <c r="E432" s="400"/>
      <c r="F432" s="75"/>
      <c r="G432" s="75"/>
    </row>
    <row r="433" spans="1:7" s="324" customFormat="1" x14ac:dyDescent="0.5">
      <c r="A433" s="399"/>
      <c r="B433" s="400"/>
      <c r="C433" s="75"/>
      <c r="D433" s="323"/>
      <c r="E433" s="400"/>
      <c r="F433" s="75"/>
      <c r="G433" s="75"/>
    </row>
    <row r="434" spans="1:7" s="324" customFormat="1" x14ac:dyDescent="0.5">
      <c r="A434" s="399"/>
      <c r="B434" s="400"/>
      <c r="C434" s="75"/>
      <c r="D434" s="323"/>
      <c r="E434" s="400"/>
      <c r="F434" s="75"/>
      <c r="G434" s="75"/>
    </row>
    <row r="435" spans="1:7" s="324" customFormat="1" x14ac:dyDescent="0.5">
      <c r="A435" s="399"/>
      <c r="B435" s="400"/>
      <c r="C435" s="75"/>
      <c r="D435" s="323"/>
      <c r="E435" s="400"/>
      <c r="F435" s="75"/>
      <c r="G435" s="75"/>
    </row>
    <row r="436" spans="1:7" s="324" customFormat="1" x14ac:dyDescent="0.5">
      <c r="A436" s="399"/>
      <c r="B436" s="400"/>
      <c r="C436" s="75"/>
      <c r="D436" s="323"/>
      <c r="E436" s="400"/>
      <c r="F436" s="75"/>
      <c r="G436" s="75"/>
    </row>
    <row r="437" spans="1:7" s="324" customFormat="1" x14ac:dyDescent="0.5">
      <c r="A437" s="399"/>
      <c r="B437" s="400"/>
      <c r="C437" s="75"/>
      <c r="D437" s="323"/>
      <c r="E437" s="400"/>
      <c r="F437" s="75"/>
      <c r="G437" s="75"/>
    </row>
    <row r="438" spans="1:7" s="324" customFormat="1" x14ac:dyDescent="0.5">
      <c r="A438" s="399"/>
      <c r="B438" s="400"/>
      <c r="C438" s="75"/>
      <c r="D438" s="323"/>
      <c r="E438" s="400"/>
      <c r="F438" s="75"/>
      <c r="G438" s="75"/>
    </row>
    <row r="439" spans="1:7" s="324" customFormat="1" x14ac:dyDescent="0.5">
      <c r="A439" s="399"/>
      <c r="B439" s="400"/>
      <c r="C439" s="75"/>
      <c r="D439" s="323"/>
      <c r="E439" s="400"/>
      <c r="F439" s="75"/>
      <c r="G439" s="75"/>
    </row>
    <row r="440" spans="1:7" s="324" customFormat="1" x14ac:dyDescent="0.5">
      <c r="A440" s="399"/>
      <c r="B440" s="400"/>
      <c r="C440" s="75"/>
      <c r="D440" s="323"/>
      <c r="E440" s="400"/>
      <c r="F440" s="75"/>
      <c r="G440" s="75"/>
    </row>
    <row r="441" spans="1:7" s="324" customFormat="1" x14ac:dyDescent="0.5">
      <c r="A441" s="399"/>
      <c r="B441" s="400"/>
      <c r="C441" s="75"/>
      <c r="D441" s="323"/>
      <c r="E441" s="400"/>
      <c r="F441" s="75"/>
      <c r="G441" s="75"/>
    </row>
    <row r="442" spans="1:7" s="324" customFormat="1" x14ac:dyDescent="0.5">
      <c r="A442" s="399"/>
      <c r="B442" s="400"/>
      <c r="C442" s="75"/>
      <c r="D442" s="323"/>
      <c r="E442" s="400"/>
      <c r="F442" s="75"/>
      <c r="G442" s="75"/>
    </row>
    <row r="443" spans="1:7" s="324" customFormat="1" x14ac:dyDescent="0.5">
      <c r="A443" s="399"/>
      <c r="B443" s="400"/>
      <c r="C443" s="75"/>
      <c r="D443" s="323"/>
      <c r="E443" s="400"/>
      <c r="F443" s="75"/>
      <c r="G443" s="75"/>
    </row>
    <row r="444" spans="1:7" s="324" customFormat="1" x14ac:dyDescent="0.5">
      <c r="A444" s="399"/>
      <c r="B444" s="400"/>
      <c r="C444" s="75"/>
      <c r="D444" s="323"/>
      <c r="E444" s="400"/>
      <c r="F444" s="75"/>
      <c r="G444" s="75"/>
    </row>
    <row r="445" spans="1:7" s="324" customFormat="1" x14ac:dyDescent="0.5">
      <c r="A445" s="399"/>
      <c r="B445" s="400"/>
      <c r="C445" s="75"/>
      <c r="D445" s="323"/>
      <c r="E445" s="400"/>
      <c r="F445" s="75"/>
      <c r="G445" s="75"/>
    </row>
    <row r="446" spans="1:7" s="324" customFormat="1" x14ac:dyDescent="0.5">
      <c r="A446" s="399"/>
      <c r="B446" s="400"/>
      <c r="C446" s="75"/>
      <c r="D446" s="323"/>
      <c r="E446" s="400"/>
      <c r="F446" s="75"/>
      <c r="G446" s="75"/>
    </row>
    <row r="447" spans="1:7" s="324" customFormat="1" x14ac:dyDescent="0.5">
      <c r="A447" s="399"/>
      <c r="B447" s="400"/>
      <c r="C447" s="75"/>
      <c r="D447" s="323"/>
      <c r="E447" s="400"/>
      <c r="F447" s="75"/>
      <c r="G447" s="75"/>
    </row>
    <row r="448" spans="1:7" s="324" customFormat="1" x14ac:dyDescent="0.5">
      <c r="A448" s="399"/>
      <c r="B448" s="400"/>
      <c r="C448" s="75"/>
      <c r="D448" s="323"/>
      <c r="E448" s="400"/>
      <c r="F448" s="75"/>
      <c r="G448" s="75"/>
    </row>
    <row r="449" spans="1:7" s="324" customFormat="1" x14ac:dyDescent="0.5">
      <c r="A449" s="399"/>
      <c r="B449" s="400"/>
      <c r="C449" s="75"/>
      <c r="D449" s="323"/>
      <c r="E449" s="400"/>
      <c r="F449" s="75"/>
      <c r="G449" s="75"/>
    </row>
    <row r="450" spans="1:7" s="324" customFormat="1" x14ac:dyDescent="0.5">
      <c r="A450" s="399"/>
      <c r="B450" s="400"/>
      <c r="C450" s="75"/>
      <c r="D450" s="323"/>
      <c r="E450" s="400"/>
      <c r="F450" s="75"/>
      <c r="G450" s="75"/>
    </row>
    <row r="451" spans="1:7" s="324" customFormat="1" x14ac:dyDescent="0.5">
      <c r="A451" s="399"/>
      <c r="B451" s="400"/>
      <c r="C451" s="75"/>
      <c r="D451" s="323"/>
      <c r="E451" s="400"/>
      <c r="F451" s="75"/>
      <c r="G451" s="75"/>
    </row>
    <row r="452" spans="1:7" s="324" customFormat="1" x14ac:dyDescent="0.5">
      <c r="A452" s="399"/>
      <c r="B452" s="400"/>
      <c r="C452" s="75"/>
      <c r="D452" s="323"/>
      <c r="E452" s="400"/>
      <c r="F452" s="75"/>
      <c r="G452" s="75"/>
    </row>
    <row r="453" spans="1:7" s="324" customFormat="1" x14ac:dyDescent="0.5">
      <c r="A453" s="399"/>
      <c r="B453" s="400"/>
      <c r="C453" s="75"/>
      <c r="D453" s="323"/>
      <c r="E453" s="400"/>
      <c r="F453" s="75"/>
      <c r="G453" s="75"/>
    </row>
    <row r="454" spans="1:7" s="324" customFormat="1" x14ac:dyDescent="0.5">
      <c r="A454" s="399"/>
      <c r="B454" s="400"/>
      <c r="C454" s="75"/>
      <c r="D454" s="323"/>
      <c r="E454" s="400"/>
      <c r="F454" s="75"/>
      <c r="G454" s="75"/>
    </row>
    <row r="455" spans="1:7" s="324" customFormat="1" x14ac:dyDescent="0.5">
      <c r="A455" s="399"/>
      <c r="B455" s="400"/>
      <c r="C455" s="75"/>
      <c r="D455" s="323"/>
      <c r="E455" s="400"/>
      <c r="F455" s="75"/>
      <c r="G455" s="75"/>
    </row>
    <row r="456" spans="1:7" s="324" customFormat="1" x14ac:dyDescent="0.5">
      <c r="A456" s="399"/>
      <c r="B456" s="400"/>
      <c r="C456" s="75"/>
      <c r="D456" s="323"/>
      <c r="E456" s="400"/>
      <c r="F456" s="75"/>
      <c r="G456" s="75"/>
    </row>
    <row r="457" spans="1:7" s="324" customFormat="1" x14ac:dyDescent="0.5">
      <c r="A457" s="399"/>
      <c r="B457" s="400"/>
      <c r="C457" s="75"/>
      <c r="D457" s="323"/>
      <c r="E457" s="400"/>
      <c r="F457" s="75"/>
      <c r="G457" s="75"/>
    </row>
    <row r="458" spans="1:7" s="324" customFormat="1" x14ac:dyDescent="0.5">
      <c r="A458" s="399"/>
      <c r="B458" s="400"/>
      <c r="C458" s="75"/>
      <c r="D458" s="323"/>
      <c r="E458" s="400"/>
      <c r="F458" s="75"/>
      <c r="G458" s="75"/>
    </row>
    <row r="459" spans="1:7" s="324" customFormat="1" x14ac:dyDescent="0.5">
      <c r="A459" s="399"/>
      <c r="B459" s="400"/>
      <c r="C459" s="75"/>
      <c r="D459" s="323"/>
      <c r="E459" s="400"/>
      <c r="F459" s="75"/>
      <c r="G459" s="75"/>
    </row>
    <row r="460" spans="1:7" s="324" customFormat="1" x14ac:dyDescent="0.5">
      <c r="A460" s="399"/>
      <c r="B460" s="400"/>
      <c r="C460" s="75"/>
      <c r="D460" s="323"/>
      <c r="E460" s="400"/>
      <c r="F460" s="75"/>
      <c r="G460" s="75"/>
    </row>
    <row r="461" spans="1:7" s="324" customFormat="1" x14ac:dyDescent="0.5">
      <c r="A461" s="399"/>
      <c r="B461" s="400"/>
      <c r="C461" s="75"/>
      <c r="D461" s="323"/>
      <c r="E461" s="400"/>
      <c r="F461" s="75"/>
      <c r="G461" s="75"/>
    </row>
    <row r="462" spans="1:7" s="324" customFormat="1" x14ac:dyDescent="0.5">
      <c r="A462" s="399"/>
      <c r="B462" s="400"/>
      <c r="C462" s="75"/>
      <c r="D462" s="323"/>
      <c r="E462" s="400"/>
      <c r="F462" s="75"/>
      <c r="G462" s="75"/>
    </row>
    <row r="463" spans="1:7" s="324" customFormat="1" x14ac:dyDescent="0.5">
      <c r="A463" s="399"/>
      <c r="B463" s="400"/>
      <c r="C463" s="75"/>
      <c r="D463" s="323"/>
      <c r="E463" s="400"/>
      <c r="F463" s="75"/>
      <c r="G463" s="75"/>
    </row>
    <row r="464" spans="1:7" s="324" customFormat="1" x14ac:dyDescent="0.5">
      <c r="A464" s="399"/>
      <c r="B464" s="400"/>
      <c r="C464" s="75"/>
      <c r="D464" s="323"/>
      <c r="E464" s="400"/>
      <c r="F464" s="75"/>
      <c r="G464" s="75"/>
    </row>
    <row r="465" spans="1:7" s="324" customFormat="1" x14ac:dyDescent="0.5">
      <c r="A465" s="399"/>
      <c r="B465" s="400"/>
      <c r="C465" s="75"/>
      <c r="D465" s="323"/>
      <c r="E465" s="400"/>
      <c r="F465" s="75"/>
      <c r="G465" s="75"/>
    </row>
    <row r="466" spans="1:7" s="324" customFormat="1" x14ac:dyDescent="0.5">
      <c r="A466" s="399"/>
      <c r="B466" s="400"/>
      <c r="C466" s="75"/>
      <c r="D466" s="323"/>
      <c r="E466" s="400"/>
      <c r="F466" s="75"/>
      <c r="G466" s="75"/>
    </row>
    <row r="467" spans="1:7" s="324" customFormat="1" x14ac:dyDescent="0.5">
      <c r="A467" s="399"/>
      <c r="B467" s="400"/>
      <c r="C467" s="75"/>
      <c r="D467" s="323"/>
      <c r="E467" s="400"/>
      <c r="F467" s="75"/>
      <c r="G467" s="75"/>
    </row>
    <row r="468" spans="1:7" s="324" customFormat="1" x14ac:dyDescent="0.5">
      <c r="A468" s="399"/>
      <c r="B468" s="400"/>
      <c r="C468" s="75"/>
      <c r="D468" s="323"/>
      <c r="E468" s="400"/>
      <c r="F468" s="75"/>
      <c r="G468" s="75"/>
    </row>
    <row r="469" spans="1:7" s="324" customFormat="1" x14ac:dyDescent="0.5">
      <c r="A469" s="399"/>
      <c r="B469" s="400"/>
      <c r="C469" s="75"/>
      <c r="D469" s="323"/>
      <c r="E469" s="400"/>
      <c r="F469" s="75"/>
      <c r="G469" s="75"/>
    </row>
    <row r="470" spans="1:7" s="324" customFormat="1" x14ac:dyDescent="0.5">
      <c r="A470" s="399"/>
      <c r="B470" s="400"/>
      <c r="C470" s="75"/>
      <c r="D470" s="323"/>
      <c r="E470" s="400"/>
      <c r="F470" s="75"/>
      <c r="G470" s="75"/>
    </row>
    <row r="471" spans="1:7" s="324" customFormat="1" x14ac:dyDescent="0.5">
      <c r="A471" s="399"/>
      <c r="B471" s="400"/>
      <c r="C471" s="75"/>
      <c r="D471" s="323"/>
      <c r="E471" s="400"/>
      <c r="F471" s="75"/>
      <c r="G471" s="75"/>
    </row>
    <row r="472" spans="1:7" s="324" customFormat="1" x14ac:dyDescent="0.5">
      <c r="A472" s="399"/>
      <c r="B472" s="400"/>
      <c r="C472" s="75"/>
      <c r="D472" s="323"/>
      <c r="E472" s="400"/>
      <c r="F472" s="75"/>
      <c r="G472" s="75"/>
    </row>
    <row r="473" spans="1:7" s="324" customFormat="1" x14ac:dyDescent="0.5">
      <c r="A473" s="399"/>
      <c r="B473" s="400"/>
      <c r="C473" s="75"/>
      <c r="D473" s="323"/>
      <c r="E473" s="400"/>
      <c r="F473" s="75"/>
      <c r="G473" s="75"/>
    </row>
    <row r="474" spans="1:7" s="324" customFormat="1" x14ac:dyDescent="0.5">
      <c r="A474" s="399"/>
      <c r="B474" s="400"/>
      <c r="C474" s="75"/>
      <c r="D474" s="323"/>
      <c r="E474" s="400"/>
      <c r="F474" s="75"/>
      <c r="G474" s="75"/>
    </row>
    <row r="475" spans="1:7" s="324" customFormat="1" x14ac:dyDescent="0.5">
      <c r="A475" s="399"/>
      <c r="B475" s="400"/>
      <c r="C475" s="75"/>
      <c r="D475" s="323"/>
      <c r="E475" s="400"/>
      <c r="F475" s="75"/>
      <c r="G475" s="75"/>
    </row>
    <row r="476" spans="1:7" s="324" customFormat="1" x14ac:dyDescent="0.5">
      <c r="A476" s="399"/>
      <c r="B476" s="400"/>
      <c r="C476" s="75"/>
      <c r="D476" s="323"/>
      <c r="E476" s="400"/>
      <c r="F476" s="75"/>
      <c r="G476" s="75"/>
    </row>
    <row r="477" spans="1:7" s="324" customFormat="1" x14ac:dyDescent="0.5">
      <c r="A477" s="399"/>
      <c r="B477" s="400"/>
      <c r="C477" s="75"/>
      <c r="D477" s="323"/>
      <c r="E477" s="400"/>
      <c r="F477" s="75"/>
      <c r="G477" s="75"/>
    </row>
    <row r="478" spans="1:7" s="324" customFormat="1" x14ac:dyDescent="0.5">
      <c r="A478" s="399"/>
      <c r="B478" s="400"/>
      <c r="C478" s="75"/>
      <c r="D478" s="323"/>
      <c r="E478" s="400"/>
      <c r="F478" s="75"/>
      <c r="G478" s="75"/>
    </row>
    <row r="479" spans="1:7" s="324" customFormat="1" x14ac:dyDescent="0.5">
      <c r="A479" s="399"/>
      <c r="B479" s="400"/>
      <c r="C479" s="75"/>
      <c r="D479" s="323"/>
      <c r="E479" s="400"/>
      <c r="F479" s="75"/>
      <c r="G479" s="75"/>
    </row>
    <row r="480" spans="1:7" s="324" customFormat="1" x14ac:dyDescent="0.5">
      <c r="A480" s="399"/>
      <c r="B480" s="400"/>
      <c r="C480" s="75"/>
      <c r="D480" s="323"/>
      <c r="E480" s="400"/>
      <c r="F480" s="75"/>
      <c r="G480" s="75"/>
    </row>
    <row r="481" spans="1:7" s="324" customFormat="1" x14ac:dyDescent="0.5">
      <c r="A481" s="399"/>
      <c r="B481" s="400"/>
      <c r="C481" s="75"/>
      <c r="D481" s="323"/>
      <c r="E481" s="400"/>
      <c r="F481" s="75"/>
      <c r="G481" s="75"/>
    </row>
    <row r="482" spans="1:7" s="324" customFormat="1" x14ac:dyDescent="0.5">
      <c r="A482" s="399"/>
      <c r="B482" s="400"/>
      <c r="C482" s="75"/>
      <c r="D482" s="323"/>
      <c r="E482" s="400"/>
      <c r="F482" s="75"/>
      <c r="G482" s="75"/>
    </row>
    <row r="483" spans="1:7" s="324" customFormat="1" x14ac:dyDescent="0.5">
      <c r="A483" s="399"/>
      <c r="B483" s="400"/>
      <c r="C483" s="75"/>
      <c r="D483" s="323"/>
      <c r="E483" s="400"/>
      <c r="F483" s="75"/>
      <c r="G483" s="75"/>
    </row>
    <row r="484" spans="1:7" s="324" customFormat="1" x14ac:dyDescent="0.5">
      <c r="A484" s="399"/>
      <c r="B484" s="400"/>
      <c r="C484" s="75"/>
      <c r="D484" s="323"/>
      <c r="E484" s="400"/>
      <c r="F484" s="75"/>
      <c r="G484" s="75"/>
    </row>
    <row r="485" spans="1:7" s="324" customFormat="1" x14ac:dyDescent="0.5">
      <c r="A485" s="399"/>
      <c r="B485" s="400"/>
      <c r="C485" s="75"/>
      <c r="D485" s="323"/>
      <c r="E485" s="400"/>
      <c r="F485" s="75"/>
      <c r="G485" s="75"/>
    </row>
    <row r="486" spans="1:7" s="324" customFormat="1" x14ac:dyDescent="0.5">
      <c r="A486" s="399"/>
      <c r="B486" s="400"/>
      <c r="C486" s="75"/>
      <c r="D486" s="323"/>
      <c r="E486" s="400"/>
      <c r="F486" s="75"/>
      <c r="G486" s="75"/>
    </row>
    <row r="487" spans="1:7" s="324" customFormat="1" x14ac:dyDescent="0.5">
      <c r="A487" s="399"/>
      <c r="B487" s="400"/>
      <c r="C487" s="75"/>
      <c r="D487" s="323"/>
      <c r="E487" s="400"/>
      <c r="F487" s="75"/>
      <c r="G487" s="75"/>
    </row>
    <row r="488" spans="1:7" s="324" customFormat="1" x14ac:dyDescent="0.5">
      <c r="A488" s="399"/>
      <c r="B488" s="400"/>
      <c r="C488" s="75"/>
      <c r="D488" s="323"/>
      <c r="E488" s="400"/>
      <c r="F488" s="75"/>
      <c r="G488" s="75"/>
    </row>
    <row r="489" spans="1:7" s="324" customFormat="1" x14ac:dyDescent="0.5">
      <c r="A489" s="399"/>
      <c r="B489" s="400"/>
      <c r="C489" s="75"/>
      <c r="D489" s="323"/>
      <c r="E489" s="400"/>
      <c r="F489" s="75"/>
      <c r="G489" s="75"/>
    </row>
    <row r="490" spans="1:7" s="324" customFormat="1" x14ac:dyDescent="0.5">
      <c r="A490" s="399"/>
      <c r="B490" s="400"/>
      <c r="C490" s="75"/>
      <c r="D490" s="323"/>
      <c r="E490" s="400"/>
      <c r="F490" s="75"/>
      <c r="G490" s="75"/>
    </row>
    <row r="491" spans="1:7" s="324" customFormat="1" x14ac:dyDescent="0.5">
      <c r="A491" s="399"/>
      <c r="B491" s="400"/>
      <c r="C491" s="75"/>
      <c r="D491" s="323"/>
      <c r="E491" s="400"/>
      <c r="F491" s="75"/>
      <c r="G491" s="75"/>
    </row>
    <row r="492" spans="1:7" s="324" customFormat="1" x14ac:dyDescent="0.5">
      <c r="A492" s="399"/>
      <c r="B492" s="400"/>
      <c r="C492" s="75"/>
      <c r="D492" s="323"/>
      <c r="E492" s="400"/>
      <c r="F492" s="75"/>
      <c r="G492" s="75"/>
    </row>
    <row r="493" spans="1:7" s="324" customFormat="1" x14ac:dyDescent="0.5">
      <c r="A493" s="399"/>
      <c r="B493" s="400"/>
      <c r="C493" s="75"/>
      <c r="D493" s="323"/>
      <c r="E493" s="400"/>
      <c r="F493" s="75"/>
      <c r="G493" s="75"/>
    </row>
    <row r="494" spans="1:7" s="324" customFormat="1" x14ac:dyDescent="0.5">
      <c r="A494" s="399"/>
      <c r="B494" s="400"/>
      <c r="C494" s="75"/>
      <c r="D494" s="323"/>
      <c r="E494" s="400"/>
      <c r="F494" s="75"/>
      <c r="G494" s="75"/>
    </row>
    <row r="495" spans="1:7" s="324" customFormat="1" x14ac:dyDescent="0.5">
      <c r="A495" s="399"/>
      <c r="B495" s="400"/>
      <c r="C495" s="75"/>
      <c r="D495" s="323"/>
      <c r="E495" s="400"/>
      <c r="F495" s="75"/>
      <c r="G495" s="75"/>
    </row>
    <row r="496" spans="1:7" s="324" customFormat="1" x14ac:dyDescent="0.5">
      <c r="A496" s="399"/>
      <c r="B496" s="400"/>
      <c r="C496" s="75"/>
      <c r="D496" s="323"/>
      <c r="E496" s="400"/>
      <c r="F496" s="75"/>
      <c r="G496" s="75"/>
    </row>
    <row r="497" spans="1:7" s="324" customFormat="1" x14ac:dyDescent="0.5">
      <c r="A497" s="399"/>
      <c r="B497" s="400"/>
      <c r="C497" s="75"/>
      <c r="D497" s="323"/>
      <c r="E497" s="400"/>
      <c r="F497" s="75"/>
      <c r="G497" s="75"/>
    </row>
    <row r="498" spans="1:7" s="324" customFormat="1" x14ac:dyDescent="0.5">
      <c r="A498" s="399"/>
      <c r="B498" s="400"/>
      <c r="C498" s="75"/>
      <c r="D498" s="323"/>
      <c r="E498" s="400"/>
      <c r="F498" s="75"/>
      <c r="G498" s="75"/>
    </row>
    <row r="499" spans="1:7" s="324" customFormat="1" x14ac:dyDescent="0.5">
      <c r="A499" s="399"/>
      <c r="B499" s="400"/>
      <c r="C499" s="75"/>
      <c r="D499" s="323"/>
      <c r="E499" s="400"/>
      <c r="F499" s="75"/>
      <c r="G499" s="75"/>
    </row>
    <row r="500" spans="1:7" s="324" customFormat="1" x14ac:dyDescent="0.5">
      <c r="A500" s="399"/>
      <c r="B500" s="400"/>
      <c r="C500" s="75"/>
      <c r="D500" s="323"/>
      <c r="E500" s="400"/>
      <c r="F500" s="75"/>
      <c r="G500" s="75"/>
    </row>
    <row r="501" spans="1:7" s="324" customFormat="1" x14ac:dyDescent="0.5">
      <c r="A501" s="399"/>
      <c r="B501" s="400"/>
      <c r="C501" s="75"/>
      <c r="D501" s="323"/>
      <c r="E501" s="400"/>
      <c r="F501" s="75"/>
      <c r="G501" s="75"/>
    </row>
    <row r="502" spans="1:7" s="324" customFormat="1" x14ac:dyDescent="0.5">
      <c r="A502" s="399"/>
      <c r="B502" s="400"/>
      <c r="C502" s="75"/>
      <c r="D502" s="323"/>
      <c r="E502" s="400"/>
      <c r="F502" s="75"/>
      <c r="G502" s="75"/>
    </row>
    <row r="503" spans="1:7" s="324" customFormat="1" x14ac:dyDescent="0.5">
      <c r="A503" s="399"/>
      <c r="B503" s="400"/>
      <c r="C503" s="75"/>
      <c r="D503" s="323"/>
      <c r="E503" s="400"/>
      <c r="F503" s="75"/>
      <c r="G503" s="75"/>
    </row>
    <row r="504" spans="1:7" s="324" customFormat="1" x14ac:dyDescent="0.5">
      <c r="A504" s="399"/>
      <c r="B504" s="400"/>
      <c r="C504" s="75"/>
      <c r="D504" s="323"/>
      <c r="E504" s="400"/>
      <c r="F504" s="75"/>
      <c r="G504" s="75"/>
    </row>
    <row r="505" spans="1:7" s="324" customFormat="1" x14ac:dyDescent="0.5">
      <c r="A505" s="399"/>
      <c r="B505" s="400"/>
      <c r="C505" s="75"/>
      <c r="D505" s="323"/>
      <c r="E505" s="400"/>
      <c r="F505" s="75"/>
      <c r="G505" s="75"/>
    </row>
    <row r="506" spans="1:7" s="324" customFormat="1" x14ac:dyDescent="0.5">
      <c r="A506" s="399"/>
      <c r="B506" s="400"/>
      <c r="C506" s="75"/>
      <c r="D506" s="323"/>
      <c r="E506" s="400"/>
      <c r="F506" s="75"/>
      <c r="G506" s="75"/>
    </row>
    <row r="507" spans="1:7" s="324" customFormat="1" x14ac:dyDescent="0.5">
      <c r="A507" s="399"/>
      <c r="B507" s="400"/>
      <c r="C507" s="75"/>
      <c r="D507" s="323"/>
      <c r="E507" s="400"/>
      <c r="F507" s="75"/>
      <c r="G507" s="75"/>
    </row>
    <row r="508" spans="1:7" s="324" customFormat="1" x14ac:dyDescent="0.5">
      <c r="A508" s="399"/>
      <c r="B508" s="400"/>
      <c r="C508" s="75"/>
      <c r="D508" s="323"/>
      <c r="E508" s="400"/>
      <c r="F508" s="75"/>
      <c r="G508" s="75"/>
    </row>
    <row r="509" spans="1:7" s="324" customFormat="1" x14ac:dyDescent="0.5">
      <c r="A509" s="399"/>
      <c r="B509" s="400"/>
      <c r="C509" s="75"/>
      <c r="D509" s="323"/>
      <c r="E509" s="400"/>
      <c r="F509" s="75"/>
      <c r="G509" s="75"/>
    </row>
    <row r="510" spans="1:7" s="324" customFormat="1" x14ac:dyDescent="0.5">
      <c r="A510" s="399"/>
      <c r="B510" s="400"/>
      <c r="C510" s="75"/>
      <c r="D510" s="323"/>
      <c r="E510" s="400"/>
      <c r="F510" s="75"/>
      <c r="G510" s="75"/>
    </row>
    <row r="511" spans="1:7" s="324" customFormat="1" x14ac:dyDescent="0.5">
      <c r="A511" s="399"/>
      <c r="B511" s="400"/>
      <c r="C511" s="75"/>
      <c r="D511" s="323"/>
      <c r="E511" s="400"/>
      <c r="F511" s="75"/>
      <c r="G511" s="75"/>
    </row>
    <row r="512" spans="1:7" s="324" customFormat="1" x14ac:dyDescent="0.5">
      <c r="A512" s="399"/>
      <c r="B512" s="400"/>
      <c r="C512" s="75"/>
      <c r="D512" s="323"/>
      <c r="E512" s="400"/>
      <c r="F512" s="75"/>
      <c r="G512" s="75"/>
    </row>
    <row r="513" spans="1:7" s="324" customFormat="1" x14ac:dyDescent="0.5">
      <c r="A513" s="399"/>
      <c r="B513" s="400"/>
      <c r="C513" s="75"/>
      <c r="D513" s="323"/>
      <c r="E513" s="400"/>
      <c r="F513" s="75"/>
      <c r="G513" s="75"/>
    </row>
    <row r="514" spans="1:7" s="324" customFormat="1" x14ac:dyDescent="0.5">
      <c r="A514" s="399"/>
      <c r="B514" s="400"/>
      <c r="C514" s="75"/>
      <c r="D514" s="323"/>
      <c r="E514" s="400"/>
      <c r="F514" s="75"/>
      <c r="G514" s="75"/>
    </row>
    <row r="515" spans="1:7" s="324" customFormat="1" x14ac:dyDescent="0.5">
      <c r="A515" s="399"/>
      <c r="B515" s="400"/>
      <c r="C515" s="75"/>
      <c r="D515" s="323"/>
      <c r="E515" s="400"/>
      <c r="F515" s="75"/>
      <c r="G515" s="75"/>
    </row>
    <row r="516" spans="1:7" s="324" customFormat="1" x14ac:dyDescent="0.5">
      <c r="A516" s="399"/>
      <c r="B516" s="400"/>
      <c r="C516" s="75"/>
      <c r="D516" s="323"/>
      <c r="E516" s="400"/>
      <c r="F516" s="75"/>
      <c r="G516" s="75"/>
    </row>
    <row r="517" spans="1:7" s="324" customFormat="1" x14ac:dyDescent="0.5">
      <c r="A517" s="399"/>
      <c r="B517" s="400"/>
      <c r="C517" s="75"/>
      <c r="D517" s="323"/>
      <c r="E517" s="400"/>
      <c r="F517" s="75"/>
      <c r="G517" s="75"/>
    </row>
    <row r="518" spans="1:7" s="324" customFormat="1" x14ac:dyDescent="0.5">
      <c r="A518" s="399"/>
      <c r="B518" s="400"/>
      <c r="C518" s="75"/>
      <c r="D518" s="323"/>
      <c r="E518" s="400"/>
      <c r="F518" s="75"/>
      <c r="G518" s="75"/>
    </row>
    <row r="519" spans="1:7" s="324" customFormat="1" x14ac:dyDescent="0.5">
      <c r="A519" s="399"/>
      <c r="B519" s="400"/>
      <c r="C519" s="75"/>
      <c r="D519" s="323"/>
      <c r="E519" s="400"/>
      <c r="F519" s="75"/>
      <c r="G519" s="75"/>
    </row>
    <row r="520" spans="1:7" s="324" customFormat="1" x14ac:dyDescent="0.5">
      <c r="A520" s="399"/>
      <c r="B520" s="400"/>
      <c r="C520" s="75"/>
      <c r="D520" s="323"/>
      <c r="E520" s="400"/>
      <c r="F520" s="75"/>
      <c r="G520" s="75"/>
    </row>
    <row r="521" spans="1:7" s="324" customFormat="1" x14ac:dyDescent="0.5">
      <c r="A521" s="399"/>
      <c r="B521" s="400"/>
      <c r="C521" s="75"/>
      <c r="D521" s="323"/>
      <c r="E521" s="400"/>
      <c r="F521" s="75"/>
      <c r="G521" s="75"/>
    </row>
    <row r="522" spans="1:7" s="324" customFormat="1" x14ac:dyDescent="0.5">
      <c r="A522" s="399"/>
      <c r="B522" s="400"/>
      <c r="C522" s="75"/>
      <c r="D522" s="323"/>
      <c r="E522" s="400"/>
      <c r="F522" s="75"/>
      <c r="G522" s="75"/>
    </row>
    <row r="523" spans="1:7" s="324" customFormat="1" x14ac:dyDescent="0.5">
      <c r="A523" s="399"/>
      <c r="B523" s="400"/>
      <c r="C523" s="75"/>
      <c r="D523" s="323"/>
      <c r="E523" s="400"/>
      <c r="F523" s="75"/>
      <c r="G523" s="75"/>
    </row>
    <row r="524" spans="1:7" s="324" customFormat="1" x14ac:dyDescent="0.5">
      <c r="A524" s="399"/>
      <c r="B524" s="400"/>
      <c r="C524" s="75"/>
      <c r="D524" s="323"/>
      <c r="E524" s="400"/>
      <c r="F524" s="75"/>
      <c r="G524" s="75"/>
    </row>
    <row r="525" spans="1:7" s="324" customFormat="1" x14ac:dyDescent="0.5">
      <c r="A525" s="399"/>
      <c r="B525" s="400"/>
      <c r="C525" s="75"/>
      <c r="D525" s="323"/>
      <c r="E525" s="400"/>
      <c r="F525" s="75"/>
      <c r="G525" s="75"/>
    </row>
    <row r="526" spans="1:7" s="324" customFormat="1" x14ac:dyDescent="0.5">
      <c r="A526" s="399"/>
      <c r="B526" s="400"/>
      <c r="C526" s="75"/>
      <c r="D526" s="323"/>
      <c r="E526" s="400"/>
      <c r="F526" s="75"/>
      <c r="G526" s="75"/>
    </row>
    <row r="527" spans="1:7" s="324" customFormat="1" x14ac:dyDescent="0.5">
      <c r="A527" s="399"/>
      <c r="B527" s="400"/>
      <c r="C527" s="75"/>
      <c r="D527" s="323"/>
      <c r="E527" s="400"/>
      <c r="F527" s="75"/>
      <c r="G527" s="75"/>
    </row>
    <row r="528" spans="1:7" s="324" customFormat="1" x14ac:dyDescent="0.5">
      <c r="A528" s="399"/>
      <c r="B528" s="400"/>
      <c r="C528" s="75"/>
      <c r="D528" s="323"/>
      <c r="E528" s="400"/>
      <c r="F528" s="75"/>
      <c r="G528" s="75"/>
    </row>
    <row r="529" spans="1:7" s="324" customFormat="1" x14ac:dyDescent="0.5">
      <c r="A529" s="399"/>
      <c r="B529" s="400"/>
      <c r="C529" s="75"/>
      <c r="D529" s="323"/>
      <c r="E529" s="400"/>
      <c r="F529" s="75"/>
      <c r="G529" s="75"/>
    </row>
    <row r="530" spans="1:7" s="324" customFormat="1" x14ac:dyDescent="0.5">
      <c r="A530" s="399"/>
      <c r="B530" s="400"/>
      <c r="C530" s="75"/>
      <c r="D530" s="323"/>
      <c r="E530" s="400"/>
      <c r="F530" s="75"/>
      <c r="G530" s="75"/>
    </row>
    <row r="531" spans="1:7" s="324" customFormat="1" x14ac:dyDescent="0.5">
      <c r="A531" s="399"/>
      <c r="B531" s="400"/>
      <c r="C531" s="75"/>
      <c r="D531" s="323"/>
      <c r="E531" s="400"/>
      <c r="F531" s="75"/>
      <c r="G531" s="75"/>
    </row>
    <row r="532" spans="1:7" s="324" customFormat="1" x14ac:dyDescent="0.5">
      <c r="A532" s="399"/>
      <c r="B532" s="400"/>
      <c r="C532" s="75"/>
      <c r="D532" s="323"/>
      <c r="E532" s="400"/>
      <c r="F532" s="75"/>
      <c r="G532" s="75"/>
    </row>
    <row r="533" spans="1:7" s="324" customFormat="1" x14ac:dyDescent="0.5">
      <c r="A533" s="399"/>
      <c r="B533" s="400"/>
      <c r="C533" s="75"/>
      <c r="D533" s="323"/>
      <c r="E533" s="400"/>
      <c r="F533" s="75"/>
      <c r="G533" s="75"/>
    </row>
    <row r="534" spans="1:7" s="324" customFormat="1" x14ac:dyDescent="0.5">
      <c r="A534" s="399"/>
      <c r="B534" s="400"/>
      <c r="C534" s="75"/>
      <c r="D534" s="323"/>
      <c r="E534" s="400"/>
      <c r="F534" s="75"/>
      <c r="G534" s="75"/>
    </row>
    <row r="535" spans="1:7" s="324" customFormat="1" x14ac:dyDescent="0.5">
      <c r="A535" s="399"/>
      <c r="B535" s="400"/>
      <c r="C535" s="75"/>
      <c r="D535" s="323"/>
      <c r="E535" s="400"/>
      <c r="F535" s="75"/>
      <c r="G535" s="75"/>
    </row>
    <row r="536" spans="1:7" s="324" customFormat="1" x14ac:dyDescent="0.5">
      <c r="A536" s="399"/>
      <c r="B536" s="400"/>
      <c r="C536" s="75"/>
      <c r="D536" s="323"/>
      <c r="E536" s="400"/>
      <c r="F536" s="75"/>
      <c r="G536" s="75"/>
    </row>
    <row r="537" spans="1:7" s="324" customFormat="1" x14ac:dyDescent="0.5">
      <c r="A537" s="399"/>
      <c r="B537" s="400"/>
      <c r="C537" s="75"/>
      <c r="D537" s="323"/>
      <c r="E537" s="400"/>
      <c r="F537" s="75"/>
      <c r="G537" s="75"/>
    </row>
    <row r="538" spans="1:7" s="324" customFormat="1" x14ac:dyDescent="0.5">
      <c r="A538" s="399"/>
      <c r="B538" s="400"/>
      <c r="C538" s="75"/>
      <c r="D538" s="323"/>
      <c r="E538" s="400"/>
      <c r="F538" s="75"/>
      <c r="G538" s="75"/>
    </row>
    <row r="539" spans="1:7" s="324" customFormat="1" x14ac:dyDescent="0.5">
      <c r="A539" s="399"/>
      <c r="B539" s="400"/>
      <c r="C539" s="75"/>
      <c r="D539" s="323"/>
      <c r="E539" s="400"/>
      <c r="F539" s="75"/>
      <c r="G539" s="75"/>
    </row>
    <row r="540" spans="1:7" s="324" customFormat="1" x14ac:dyDescent="0.5">
      <c r="A540" s="399"/>
      <c r="B540" s="400"/>
      <c r="C540" s="75"/>
      <c r="D540" s="323"/>
      <c r="E540" s="400"/>
      <c r="F540" s="75"/>
      <c r="G540" s="75"/>
    </row>
    <row r="541" spans="1:7" s="324" customFormat="1" x14ac:dyDescent="0.5">
      <c r="A541" s="399"/>
      <c r="B541" s="400"/>
      <c r="C541" s="75"/>
      <c r="D541" s="323"/>
      <c r="E541" s="400"/>
      <c r="F541" s="75"/>
      <c r="G541" s="75"/>
    </row>
    <row r="542" spans="1:7" s="324" customFormat="1" x14ac:dyDescent="0.5">
      <c r="A542" s="399"/>
      <c r="B542" s="400"/>
      <c r="C542" s="75"/>
      <c r="D542" s="323"/>
      <c r="E542" s="400"/>
      <c r="F542" s="75"/>
      <c r="G542" s="75"/>
    </row>
    <row r="543" spans="1:7" s="324" customFormat="1" x14ac:dyDescent="0.5">
      <c r="A543" s="399"/>
      <c r="B543" s="400"/>
      <c r="C543" s="75"/>
      <c r="D543" s="323"/>
      <c r="E543" s="400"/>
      <c r="F543" s="75"/>
      <c r="G543" s="75"/>
    </row>
    <row r="544" spans="1:7" s="324" customFormat="1" x14ac:dyDescent="0.5">
      <c r="A544" s="399"/>
      <c r="B544" s="400"/>
      <c r="C544" s="75"/>
      <c r="D544" s="323"/>
      <c r="E544" s="400"/>
      <c r="F544" s="75"/>
      <c r="G544" s="75"/>
    </row>
    <row r="545" spans="1:7" s="324" customFormat="1" x14ac:dyDescent="0.5">
      <c r="A545" s="399"/>
      <c r="B545" s="400"/>
      <c r="C545" s="75"/>
      <c r="D545" s="323"/>
      <c r="E545" s="400"/>
      <c r="F545" s="75"/>
      <c r="G545" s="75"/>
    </row>
    <row r="546" spans="1:7" s="324" customFormat="1" x14ac:dyDescent="0.5">
      <c r="A546" s="399"/>
      <c r="B546" s="400"/>
      <c r="C546" s="75"/>
      <c r="D546" s="323"/>
      <c r="E546" s="400"/>
      <c r="F546" s="75"/>
      <c r="G546" s="75"/>
    </row>
    <row r="547" spans="1:7" s="324" customFormat="1" x14ac:dyDescent="0.5">
      <c r="A547" s="399"/>
      <c r="B547" s="400"/>
      <c r="C547" s="75"/>
      <c r="D547" s="323"/>
      <c r="E547" s="400"/>
      <c r="F547" s="75"/>
      <c r="G547" s="75"/>
    </row>
    <row r="548" spans="1:7" s="324" customFormat="1" x14ac:dyDescent="0.5">
      <c r="A548" s="399"/>
      <c r="B548" s="400"/>
      <c r="C548" s="75"/>
      <c r="D548" s="323"/>
      <c r="E548" s="400"/>
      <c r="F548" s="75"/>
      <c r="G548" s="75"/>
    </row>
    <row r="549" spans="1:7" s="324" customFormat="1" x14ac:dyDescent="0.5">
      <c r="A549" s="399"/>
      <c r="B549" s="400"/>
      <c r="C549" s="75"/>
      <c r="D549" s="323"/>
      <c r="E549" s="400"/>
      <c r="F549" s="75"/>
      <c r="G549" s="75"/>
    </row>
    <row r="550" spans="1:7" s="324" customFormat="1" x14ac:dyDescent="0.5">
      <c r="A550" s="399"/>
      <c r="B550" s="400"/>
      <c r="C550" s="75"/>
      <c r="D550" s="323"/>
      <c r="E550" s="400"/>
      <c r="F550" s="75"/>
      <c r="G550" s="75"/>
    </row>
    <row r="551" spans="1:7" s="324" customFormat="1" x14ac:dyDescent="0.5">
      <c r="A551" s="399"/>
      <c r="B551" s="400"/>
      <c r="C551" s="75"/>
      <c r="D551" s="323"/>
      <c r="E551" s="400"/>
      <c r="F551" s="75"/>
      <c r="G551" s="75"/>
    </row>
    <row r="552" spans="1:7" s="324" customFormat="1" x14ac:dyDescent="0.5">
      <c r="A552" s="399"/>
      <c r="B552" s="400"/>
      <c r="C552" s="75"/>
      <c r="D552" s="323"/>
      <c r="E552" s="400"/>
      <c r="F552" s="75"/>
      <c r="G552" s="75"/>
    </row>
    <row r="553" spans="1:7" s="324" customFormat="1" x14ac:dyDescent="0.5">
      <c r="A553" s="399"/>
      <c r="B553" s="400"/>
      <c r="C553" s="75"/>
      <c r="D553" s="323"/>
      <c r="E553" s="400"/>
      <c r="F553" s="75"/>
      <c r="G553" s="75"/>
    </row>
    <row r="554" spans="1:7" s="324" customFormat="1" x14ac:dyDescent="0.5">
      <c r="A554" s="399"/>
      <c r="B554" s="400"/>
      <c r="C554" s="75"/>
      <c r="D554" s="323"/>
      <c r="E554" s="400"/>
      <c r="F554" s="75"/>
      <c r="G554" s="75"/>
    </row>
    <row r="555" spans="1:7" s="324" customFormat="1" x14ac:dyDescent="0.5">
      <c r="A555" s="399"/>
      <c r="B555" s="400"/>
      <c r="C555" s="75"/>
      <c r="D555" s="323"/>
      <c r="E555" s="400"/>
      <c r="F555" s="75"/>
      <c r="G555" s="75"/>
    </row>
    <row r="556" spans="1:7" s="324" customFormat="1" x14ac:dyDescent="0.5">
      <c r="A556" s="399"/>
      <c r="B556" s="400"/>
      <c r="C556" s="75"/>
      <c r="D556" s="323"/>
      <c r="E556" s="400"/>
      <c r="F556" s="75"/>
      <c r="G556" s="75"/>
    </row>
    <row r="557" spans="1:7" s="324" customFormat="1" x14ac:dyDescent="0.5">
      <c r="A557" s="399"/>
      <c r="B557" s="400"/>
      <c r="C557" s="75"/>
      <c r="D557" s="323"/>
      <c r="E557" s="400"/>
      <c r="F557" s="75"/>
      <c r="G557" s="75"/>
    </row>
    <row r="558" spans="1:7" s="324" customFormat="1" x14ac:dyDescent="0.5">
      <c r="A558" s="399"/>
      <c r="B558" s="400"/>
      <c r="C558" s="75"/>
      <c r="D558" s="323"/>
      <c r="E558" s="400"/>
      <c r="F558" s="75"/>
      <c r="G558" s="75"/>
    </row>
    <row r="559" spans="1:7" s="324" customFormat="1" x14ac:dyDescent="0.5">
      <c r="A559" s="399"/>
      <c r="B559" s="400"/>
      <c r="C559" s="75"/>
      <c r="D559" s="323"/>
      <c r="E559" s="400"/>
      <c r="F559" s="75"/>
      <c r="G559" s="75"/>
    </row>
    <row r="560" spans="1:7" s="324" customFormat="1" x14ac:dyDescent="0.5">
      <c r="A560" s="399"/>
      <c r="B560" s="400"/>
      <c r="C560" s="75"/>
      <c r="D560" s="323"/>
      <c r="E560" s="400"/>
      <c r="F560" s="75"/>
      <c r="G560" s="75"/>
    </row>
    <row r="561" spans="1:7" s="324" customFormat="1" x14ac:dyDescent="0.5">
      <c r="A561" s="399"/>
      <c r="B561" s="400"/>
      <c r="C561" s="75"/>
      <c r="D561" s="323"/>
      <c r="E561" s="400"/>
      <c r="F561" s="75"/>
      <c r="G561" s="75"/>
    </row>
    <row r="562" spans="1:7" s="324" customFormat="1" x14ac:dyDescent="0.5">
      <c r="A562" s="399"/>
      <c r="B562" s="400"/>
      <c r="C562" s="75"/>
      <c r="D562" s="323"/>
      <c r="E562" s="400"/>
      <c r="F562" s="75"/>
      <c r="G562" s="75"/>
    </row>
    <row r="563" spans="1:7" s="324" customFormat="1" x14ac:dyDescent="0.5">
      <c r="A563" s="399"/>
      <c r="B563" s="400"/>
      <c r="C563" s="75"/>
      <c r="D563" s="323"/>
      <c r="E563" s="400"/>
      <c r="F563" s="75"/>
      <c r="G563" s="75"/>
    </row>
    <row r="564" spans="1:7" s="324" customFormat="1" x14ac:dyDescent="0.5">
      <c r="A564" s="399"/>
      <c r="B564" s="400"/>
      <c r="C564" s="75"/>
      <c r="D564" s="323"/>
      <c r="E564" s="400"/>
      <c r="F564" s="75"/>
      <c r="G564" s="75"/>
    </row>
    <row r="565" spans="1:7" s="324" customFormat="1" x14ac:dyDescent="0.5">
      <c r="A565" s="399"/>
      <c r="B565" s="400"/>
      <c r="C565" s="75"/>
      <c r="D565" s="323"/>
      <c r="E565" s="400"/>
      <c r="F565" s="75"/>
      <c r="G565" s="75"/>
    </row>
    <row r="566" spans="1:7" s="324" customFormat="1" x14ac:dyDescent="0.5">
      <c r="A566" s="399"/>
      <c r="B566" s="400"/>
      <c r="C566" s="75"/>
      <c r="D566" s="323"/>
      <c r="E566" s="400"/>
      <c r="F566" s="75"/>
      <c r="G566" s="75"/>
    </row>
    <row r="567" spans="1:7" s="324" customFormat="1" x14ac:dyDescent="0.5">
      <c r="A567" s="399"/>
      <c r="B567" s="400"/>
      <c r="C567" s="75"/>
      <c r="D567" s="323"/>
      <c r="E567" s="400"/>
      <c r="F567" s="75"/>
      <c r="G567" s="75"/>
    </row>
    <row r="568" spans="1:7" s="324" customFormat="1" x14ac:dyDescent="0.5">
      <c r="A568" s="399"/>
      <c r="B568" s="400"/>
      <c r="C568" s="75"/>
      <c r="D568" s="323"/>
      <c r="E568" s="400"/>
      <c r="F568" s="75"/>
      <c r="G568" s="75"/>
    </row>
    <row r="569" spans="1:7" s="324" customFormat="1" x14ac:dyDescent="0.5">
      <c r="A569" s="399"/>
      <c r="B569" s="400"/>
      <c r="C569" s="75"/>
      <c r="D569" s="323"/>
      <c r="E569" s="400"/>
      <c r="F569" s="75"/>
      <c r="G569" s="75"/>
    </row>
    <row r="570" spans="1:7" s="324" customFormat="1" x14ac:dyDescent="0.5">
      <c r="A570" s="399"/>
      <c r="B570" s="400"/>
      <c r="C570" s="75"/>
      <c r="D570" s="323"/>
      <c r="E570" s="400"/>
      <c r="F570" s="75"/>
      <c r="G570" s="75"/>
    </row>
    <row r="571" spans="1:7" s="324" customFormat="1" x14ac:dyDescent="0.5">
      <c r="A571" s="399"/>
      <c r="B571" s="400"/>
      <c r="C571" s="75"/>
      <c r="D571" s="323"/>
      <c r="E571" s="400"/>
      <c r="F571" s="75"/>
      <c r="G571" s="75"/>
    </row>
    <row r="572" spans="1:7" s="324" customFormat="1" x14ac:dyDescent="0.5">
      <c r="A572" s="399"/>
      <c r="B572" s="400"/>
      <c r="C572" s="75"/>
      <c r="D572" s="323"/>
      <c r="E572" s="400"/>
      <c r="F572" s="75"/>
      <c r="G572" s="75"/>
    </row>
    <row r="573" spans="1:7" s="324" customFormat="1" x14ac:dyDescent="0.5">
      <c r="A573" s="399"/>
      <c r="B573" s="400"/>
      <c r="C573" s="75"/>
      <c r="D573" s="323"/>
      <c r="E573" s="400"/>
      <c r="F573" s="75"/>
      <c r="G573" s="75"/>
    </row>
    <row r="574" spans="1:7" s="324" customFormat="1" x14ac:dyDescent="0.5">
      <c r="A574" s="399"/>
      <c r="B574" s="400"/>
      <c r="C574" s="75"/>
      <c r="D574" s="323"/>
      <c r="E574" s="400"/>
      <c r="F574" s="75"/>
      <c r="G574" s="75"/>
    </row>
    <row r="575" spans="1:7" s="324" customFormat="1" x14ac:dyDescent="0.5">
      <c r="A575" s="399"/>
      <c r="B575" s="400"/>
      <c r="C575" s="75"/>
      <c r="D575" s="323"/>
      <c r="E575" s="400"/>
      <c r="F575" s="75"/>
      <c r="G575" s="75"/>
    </row>
    <row r="576" spans="1:7" s="324" customFormat="1" x14ac:dyDescent="0.5">
      <c r="A576" s="399"/>
      <c r="B576" s="400"/>
      <c r="C576" s="75"/>
      <c r="D576" s="323"/>
      <c r="E576" s="400"/>
      <c r="F576" s="75"/>
      <c r="G576" s="75"/>
    </row>
    <row r="577" spans="1:7" s="324" customFormat="1" x14ac:dyDescent="0.5">
      <c r="A577" s="399"/>
      <c r="B577" s="400"/>
      <c r="C577" s="75"/>
      <c r="D577" s="323"/>
      <c r="E577" s="400"/>
      <c r="F577" s="75"/>
      <c r="G577" s="75"/>
    </row>
    <row r="578" spans="1:7" s="324" customFormat="1" x14ac:dyDescent="0.5">
      <c r="A578" s="399"/>
      <c r="B578" s="400"/>
      <c r="C578" s="75"/>
      <c r="D578" s="323"/>
      <c r="E578" s="400"/>
      <c r="F578" s="75"/>
      <c r="G578" s="75"/>
    </row>
    <row r="579" spans="1:7" s="324" customFormat="1" x14ac:dyDescent="0.5">
      <c r="A579" s="399"/>
      <c r="B579" s="400"/>
      <c r="C579" s="75"/>
      <c r="D579" s="323"/>
      <c r="E579" s="400"/>
      <c r="F579" s="75"/>
      <c r="G579" s="75"/>
    </row>
    <row r="580" spans="1:7" s="324" customFormat="1" x14ac:dyDescent="0.5">
      <c r="A580" s="399"/>
      <c r="B580" s="400"/>
      <c r="C580" s="75"/>
      <c r="D580" s="323"/>
      <c r="E580" s="400"/>
      <c r="F580" s="75"/>
      <c r="G580" s="75"/>
    </row>
    <row r="581" spans="1:7" s="324" customFormat="1" x14ac:dyDescent="0.5">
      <c r="A581" s="399"/>
      <c r="B581" s="400"/>
      <c r="C581" s="75"/>
      <c r="D581" s="323"/>
      <c r="E581" s="400"/>
      <c r="F581" s="75"/>
      <c r="G581" s="75"/>
    </row>
    <row r="582" spans="1:7" s="324" customFormat="1" x14ac:dyDescent="0.5">
      <c r="A582" s="399"/>
      <c r="B582" s="400"/>
      <c r="C582" s="75"/>
      <c r="D582" s="323"/>
      <c r="E582" s="400"/>
      <c r="F582" s="75"/>
      <c r="G582" s="75"/>
    </row>
    <row r="583" spans="1:7" s="324" customFormat="1" x14ac:dyDescent="0.5">
      <c r="A583" s="399"/>
      <c r="B583" s="400"/>
      <c r="C583" s="75"/>
      <c r="D583" s="323"/>
      <c r="E583" s="400"/>
      <c r="F583" s="75"/>
      <c r="G583" s="75"/>
    </row>
    <row r="584" spans="1:7" s="324" customFormat="1" x14ac:dyDescent="0.5">
      <c r="A584" s="399"/>
      <c r="B584" s="400"/>
      <c r="C584" s="75"/>
      <c r="D584" s="323"/>
      <c r="E584" s="400"/>
      <c r="F584" s="75"/>
      <c r="G584" s="75"/>
    </row>
    <row r="585" spans="1:7" s="324" customFormat="1" x14ac:dyDescent="0.5">
      <c r="A585" s="399"/>
      <c r="B585" s="400"/>
      <c r="C585" s="75"/>
      <c r="D585" s="323"/>
      <c r="E585" s="400"/>
      <c r="F585" s="75"/>
      <c r="G585" s="75"/>
    </row>
    <row r="586" spans="1:7" s="324" customFormat="1" x14ac:dyDescent="0.5">
      <c r="A586" s="399"/>
      <c r="B586" s="400"/>
      <c r="C586" s="75"/>
      <c r="D586" s="323"/>
      <c r="E586" s="400"/>
      <c r="F586" s="75"/>
      <c r="G586" s="75"/>
    </row>
    <row r="587" spans="1:7" s="324" customFormat="1" x14ac:dyDescent="0.5">
      <c r="A587" s="399"/>
      <c r="B587" s="400"/>
      <c r="C587" s="75"/>
      <c r="D587" s="323"/>
      <c r="E587" s="400"/>
      <c r="F587" s="75"/>
      <c r="G587" s="75"/>
    </row>
    <row r="588" spans="1:7" s="324" customFormat="1" x14ac:dyDescent="0.5">
      <c r="A588" s="399"/>
      <c r="B588" s="400"/>
      <c r="C588" s="75"/>
      <c r="D588" s="323"/>
      <c r="E588" s="400"/>
      <c r="F588" s="75"/>
      <c r="G588" s="75"/>
    </row>
    <row r="589" spans="1:7" s="324" customFormat="1" x14ac:dyDescent="0.5">
      <c r="A589" s="399"/>
      <c r="B589" s="400"/>
      <c r="C589" s="75"/>
      <c r="D589" s="323"/>
      <c r="E589" s="400"/>
      <c r="F589" s="75"/>
      <c r="G589" s="75"/>
    </row>
    <row r="590" spans="1:7" s="324" customFormat="1" x14ac:dyDescent="0.5">
      <c r="A590" s="399"/>
      <c r="B590" s="400"/>
      <c r="C590" s="75"/>
      <c r="D590" s="323"/>
      <c r="E590" s="400"/>
      <c r="F590" s="75"/>
      <c r="G590" s="75"/>
    </row>
    <row r="591" spans="1:7" s="324" customFormat="1" x14ac:dyDescent="0.5">
      <c r="A591" s="399"/>
      <c r="B591" s="400"/>
      <c r="C591" s="75"/>
      <c r="D591" s="323"/>
      <c r="E591" s="400"/>
      <c r="F591" s="75"/>
      <c r="G591" s="75"/>
    </row>
    <row r="592" spans="1:7" s="324" customFormat="1" x14ac:dyDescent="0.5">
      <c r="A592" s="399"/>
      <c r="B592" s="400"/>
      <c r="C592" s="75"/>
      <c r="D592" s="323"/>
      <c r="E592" s="400"/>
      <c r="F592" s="75"/>
      <c r="G592" s="75"/>
    </row>
    <row r="593" spans="1:7" s="324" customFormat="1" x14ac:dyDescent="0.5">
      <c r="A593" s="399"/>
      <c r="B593" s="400"/>
      <c r="C593" s="75"/>
      <c r="D593" s="323"/>
      <c r="E593" s="400"/>
      <c r="F593" s="75"/>
      <c r="G593" s="75"/>
    </row>
    <row r="594" spans="1:7" s="324" customFormat="1" x14ac:dyDescent="0.5">
      <c r="A594" s="399"/>
      <c r="B594" s="400"/>
      <c r="C594" s="75"/>
      <c r="D594" s="323"/>
      <c r="E594" s="400"/>
      <c r="F594" s="75"/>
      <c r="G594" s="75"/>
    </row>
    <row r="595" spans="1:7" s="324" customFormat="1" x14ac:dyDescent="0.5">
      <c r="A595" s="399"/>
      <c r="B595" s="400"/>
      <c r="C595" s="75"/>
      <c r="D595" s="323"/>
      <c r="E595" s="400"/>
      <c r="F595" s="75"/>
      <c r="G595" s="75"/>
    </row>
    <row r="596" spans="1:7" s="324" customFormat="1" x14ac:dyDescent="0.5">
      <c r="A596" s="399"/>
      <c r="B596" s="400"/>
      <c r="C596" s="75"/>
      <c r="D596" s="323"/>
      <c r="E596" s="400"/>
      <c r="F596" s="75"/>
      <c r="G596" s="75"/>
    </row>
    <row r="597" spans="1:7" s="324" customFormat="1" x14ac:dyDescent="0.5">
      <c r="A597" s="399"/>
      <c r="B597" s="400"/>
      <c r="C597" s="75"/>
      <c r="D597" s="323"/>
      <c r="E597" s="400"/>
      <c r="F597" s="75"/>
      <c r="G597" s="75"/>
    </row>
    <row r="598" spans="1:7" s="324" customFormat="1" x14ac:dyDescent="0.5">
      <c r="A598" s="399"/>
      <c r="B598" s="400"/>
      <c r="C598" s="75"/>
      <c r="D598" s="323"/>
      <c r="E598" s="400"/>
      <c r="F598" s="75"/>
      <c r="G598" s="75"/>
    </row>
    <row r="599" spans="1:7" s="324" customFormat="1" x14ac:dyDescent="0.5">
      <c r="A599" s="399"/>
      <c r="B599" s="400"/>
      <c r="C599" s="75"/>
      <c r="D599" s="323"/>
      <c r="E599" s="400"/>
      <c r="F599" s="75"/>
      <c r="G599" s="75"/>
    </row>
    <row r="600" spans="1:7" s="324" customFormat="1" x14ac:dyDescent="0.5">
      <c r="A600" s="399"/>
      <c r="B600" s="400"/>
      <c r="C600" s="75"/>
      <c r="D600" s="323"/>
      <c r="E600" s="400"/>
      <c r="F600" s="75"/>
      <c r="G600" s="75"/>
    </row>
    <row r="601" spans="1:7" s="324" customFormat="1" x14ac:dyDescent="0.5">
      <c r="A601" s="399"/>
      <c r="B601" s="400"/>
      <c r="C601" s="75"/>
      <c r="D601" s="323"/>
      <c r="E601" s="400"/>
      <c r="F601" s="75"/>
      <c r="G601" s="75"/>
    </row>
    <row r="602" spans="1:7" s="324" customFormat="1" x14ac:dyDescent="0.5">
      <c r="A602" s="399"/>
      <c r="B602" s="400"/>
      <c r="C602" s="75"/>
      <c r="D602" s="323"/>
      <c r="E602" s="400"/>
      <c r="F602" s="75"/>
      <c r="G602" s="75"/>
    </row>
    <row r="603" spans="1:7" s="324" customFormat="1" x14ac:dyDescent="0.5">
      <c r="A603" s="399"/>
      <c r="B603" s="400"/>
      <c r="C603" s="75"/>
      <c r="D603" s="323"/>
      <c r="E603" s="400"/>
      <c r="F603" s="75"/>
      <c r="G603" s="75"/>
    </row>
    <row r="604" spans="1:7" s="324" customFormat="1" x14ac:dyDescent="0.5">
      <c r="A604" s="399"/>
      <c r="B604" s="400"/>
      <c r="C604" s="75"/>
      <c r="D604" s="323"/>
      <c r="E604" s="400"/>
      <c r="F604" s="75"/>
      <c r="G604" s="75"/>
    </row>
    <row r="605" spans="1:7" s="324" customFormat="1" x14ac:dyDescent="0.5">
      <c r="A605" s="399"/>
      <c r="B605" s="400"/>
      <c r="C605" s="75"/>
      <c r="D605" s="323"/>
      <c r="E605" s="400"/>
      <c r="F605" s="75"/>
      <c r="G605" s="75"/>
    </row>
    <row r="606" spans="1:7" s="324" customFormat="1" x14ac:dyDescent="0.5">
      <c r="A606" s="399"/>
      <c r="B606" s="400"/>
      <c r="C606" s="75"/>
      <c r="D606" s="323"/>
      <c r="E606" s="400"/>
      <c r="F606" s="75"/>
      <c r="G606" s="75"/>
    </row>
    <row r="607" spans="1:7" s="324" customFormat="1" x14ac:dyDescent="0.5">
      <c r="A607" s="399"/>
      <c r="B607" s="400"/>
      <c r="C607" s="75"/>
      <c r="D607" s="323"/>
      <c r="E607" s="400"/>
      <c r="F607" s="75"/>
      <c r="G607" s="75"/>
    </row>
    <row r="608" spans="1:7" s="324" customFormat="1" x14ac:dyDescent="0.5">
      <c r="A608" s="399"/>
      <c r="B608" s="400"/>
      <c r="C608" s="75"/>
      <c r="D608" s="323"/>
      <c r="E608" s="400"/>
      <c r="F608" s="75"/>
      <c r="G608" s="75"/>
    </row>
    <row r="609" spans="1:7" s="324" customFormat="1" x14ac:dyDescent="0.5">
      <c r="A609" s="399"/>
      <c r="B609" s="400"/>
      <c r="C609" s="75"/>
      <c r="D609" s="323"/>
      <c r="E609" s="400"/>
      <c r="F609" s="75"/>
      <c r="G609" s="75"/>
    </row>
    <row r="610" spans="1:7" s="324" customFormat="1" x14ac:dyDescent="0.5">
      <c r="A610" s="399"/>
      <c r="B610" s="400"/>
      <c r="C610" s="75"/>
      <c r="D610" s="323"/>
      <c r="E610" s="400"/>
      <c r="F610" s="75"/>
      <c r="G610" s="75"/>
    </row>
    <row r="611" spans="1:7" s="324" customFormat="1" x14ac:dyDescent="0.5">
      <c r="A611" s="399"/>
      <c r="B611" s="400"/>
      <c r="C611" s="75"/>
      <c r="D611" s="323"/>
      <c r="E611" s="400"/>
      <c r="F611" s="75"/>
      <c r="G611" s="75"/>
    </row>
    <row r="612" spans="1:7" s="324" customFormat="1" x14ac:dyDescent="0.5">
      <c r="A612" s="399"/>
      <c r="B612" s="400"/>
      <c r="C612" s="75"/>
      <c r="D612" s="323"/>
      <c r="E612" s="400"/>
      <c r="F612" s="75"/>
      <c r="G612" s="75"/>
    </row>
    <row r="613" spans="1:7" s="324" customFormat="1" x14ac:dyDescent="0.5">
      <c r="A613" s="399"/>
      <c r="B613" s="400"/>
      <c r="C613" s="75"/>
      <c r="D613" s="323"/>
      <c r="E613" s="400"/>
      <c r="F613" s="75"/>
      <c r="G613" s="75"/>
    </row>
    <row r="614" spans="1:7" s="324" customFormat="1" x14ac:dyDescent="0.5">
      <c r="A614" s="399"/>
      <c r="B614" s="400"/>
      <c r="C614" s="75"/>
      <c r="D614" s="323"/>
      <c r="E614" s="400"/>
      <c r="F614" s="75"/>
      <c r="G614" s="75"/>
    </row>
    <row r="615" spans="1:7" s="324" customFormat="1" x14ac:dyDescent="0.5">
      <c r="A615" s="399"/>
      <c r="B615" s="400"/>
      <c r="C615" s="75"/>
      <c r="D615" s="323"/>
      <c r="E615" s="400"/>
      <c r="F615" s="75"/>
      <c r="G615" s="75"/>
    </row>
    <row r="616" spans="1:7" s="324" customFormat="1" x14ac:dyDescent="0.5">
      <c r="A616" s="399"/>
      <c r="B616" s="400"/>
      <c r="C616" s="75"/>
      <c r="D616" s="323"/>
      <c r="E616" s="400"/>
      <c r="F616" s="75"/>
      <c r="G616" s="75"/>
    </row>
    <row r="617" spans="1:7" s="324" customFormat="1" x14ac:dyDescent="0.5">
      <c r="A617" s="399"/>
      <c r="B617" s="400"/>
      <c r="C617" s="75"/>
      <c r="D617" s="323"/>
      <c r="E617" s="400"/>
      <c r="F617" s="75"/>
      <c r="G617" s="75"/>
    </row>
    <row r="618" spans="1:7" s="324" customFormat="1" x14ac:dyDescent="0.5">
      <c r="A618" s="399"/>
      <c r="B618" s="400"/>
      <c r="C618" s="75"/>
      <c r="D618" s="323"/>
      <c r="E618" s="400"/>
      <c r="F618" s="75"/>
      <c r="G618" s="75"/>
    </row>
    <row r="619" spans="1:7" s="324" customFormat="1" x14ac:dyDescent="0.5">
      <c r="A619" s="399"/>
      <c r="B619" s="400"/>
      <c r="C619" s="75"/>
      <c r="D619" s="323"/>
      <c r="E619" s="400"/>
      <c r="F619" s="75"/>
      <c r="G619" s="75"/>
    </row>
    <row r="620" spans="1:7" s="324" customFormat="1" x14ac:dyDescent="0.5">
      <c r="A620" s="399"/>
      <c r="B620" s="400"/>
      <c r="C620" s="75"/>
      <c r="D620" s="323"/>
      <c r="E620" s="400"/>
      <c r="F620" s="75"/>
      <c r="G620" s="75"/>
    </row>
    <row r="621" spans="1:7" s="324" customFormat="1" x14ac:dyDescent="0.5">
      <c r="A621" s="399"/>
      <c r="B621" s="400"/>
      <c r="C621" s="75"/>
      <c r="D621" s="323"/>
      <c r="E621" s="400"/>
      <c r="F621" s="75"/>
      <c r="G621" s="75"/>
    </row>
    <row r="622" spans="1:7" s="324" customFormat="1" x14ac:dyDescent="0.5">
      <c r="A622" s="399"/>
      <c r="B622" s="400"/>
      <c r="C622" s="75"/>
      <c r="D622" s="323"/>
      <c r="E622" s="400"/>
      <c r="F622" s="75"/>
      <c r="G622" s="75"/>
    </row>
    <row r="623" spans="1:7" s="324" customFormat="1" x14ac:dyDescent="0.5">
      <c r="A623" s="399"/>
      <c r="B623" s="400"/>
      <c r="C623" s="75"/>
      <c r="D623" s="323"/>
      <c r="E623" s="400"/>
      <c r="F623" s="75"/>
      <c r="G623" s="75"/>
    </row>
    <row r="624" spans="1:7" s="324" customFormat="1" x14ac:dyDescent="0.5">
      <c r="A624" s="399"/>
      <c r="B624" s="400"/>
      <c r="C624" s="75"/>
      <c r="D624" s="323"/>
      <c r="E624" s="400"/>
      <c r="F624" s="75"/>
      <c r="G624" s="75"/>
    </row>
    <row r="625" spans="1:7" s="324" customFormat="1" x14ac:dyDescent="0.5">
      <c r="A625" s="399"/>
      <c r="B625" s="400"/>
      <c r="C625" s="75"/>
      <c r="D625" s="323"/>
      <c r="E625" s="400"/>
      <c r="F625" s="75"/>
      <c r="G625" s="75"/>
    </row>
    <row r="626" spans="1:7" s="324" customFormat="1" x14ac:dyDescent="0.5">
      <c r="A626" s="399"/>
      <c r="B626" s="400"/>
      <c r="C626" s="75"/>
      <c r="D626" s="323"/>
      <c r="E626" s="400"/>
      <c r="F626" s="75"/>
      <c r="G626" s="75"/>
    </row>
    <row r="627" spans="1:7" s="324" customFormat="1" x14ac:dyDescent="0.5">
      <c r="A627" s="399"/>
      <c r="B627" s="400"/>
      <c r="C627" s="75"/>
      <c r="D627" s="323"/>
      <c r="E627" s="400"/>
      <c r="F627" s="75"/>
      <c r="G627" s="75"/>
    </row>
    <row r="628" spans="1:7" s="324" customFormat="1" x14ac:dyDescent="0.5">
      <c r="A628" s="399"/>
      <c r="B628" s="400"/>
      <c r="C628" s="75"/>
      <c r="D628" s="323"/>
      <c r="E628" s="400"/>
      <c r="F628" s="75"/>
      <c r="G628" s="75"/>
    </row>
    <row r="629" spans="1:7" s="324" customFormat="1" x14ac:dyDescent="0.5">
      <c r="A629" s="399"/>
      <c r="B629" s="400"/>
      <c r="C629" s="75"/>
      <c r="D629" s="323"/>
      <c r="E629" s="400"/>
      <c r="F629" s="75"/>
      <c r="G629" s="75"/>
    </row>
    <row r="630" spans="1:7" s="324" customFormat="1" x14ac:dyDescent="0.5">
      <c r="A630" s="399"/>
      <c r="B630" s="400"/>
      <c r="C630" s="75"/>
      <c r="D630" s="323"/>
      <c r="E630" s="400"/>
      <c r="F630" s="75"/>
      <c r="G630" s="75"/>
    </row>
    <row r="631" spans="1:7" s="324" customFormat="1" x14ac:dyDescent="0.5">
      <c r="A631" s="399"/>
      <c r="B631" s="400"/>
      <c r="C631" s="75"/>
      <c r="D631" s="323"/>
      <c r="E631" s="400"/>
      <c r="F631" s="75"/>
      <c r="G631" s="75"/>
    </row>
    <row r="632" spans="1:7" s="324" customFormat="1" x14ac:dyDescent="0.5">
      <c r="A632" s="399"/>
      <c r="B632" s="400"/>
      <c r="C632" s="75"/>
      <c r="D632" s="323"/>
      <c r="E632" s="400"/>
      <c r="F632" s="75"/>
      <c r="G632" s="75"/>
    </row>
    <row r="633" spans="1:7" s="324" customFormat="1" x14ac:dyDescent="0.5">
      <c r="A633" s="399"/>
      <c r="B633" s="400"/>
      <c r="C633" s="75"/>
      <c r="D633" s="323"/>
      <c r="E633" s="400"/>
      <c r="F633" s="75"/>
      <c r="G633" s="75"/>
    </row>
    <row r="634" spans="1:7" s="324" customFormat="1" x14ac:dyDescent="0.5">
      <c r="A634" s="399"/>
      <c r="B634" s="400"/>
      <c r="C634" s="75"/>
      <c r="D634" s="323"/>
      <c r="E634" s="400"/>
      <c r="F634" s="75"/>
      <c r="G634" s="75"/>
    </row>
    <row r="635" spans="1:7" s="324" customFormat="1" x14ac:dyDescent="0.5">
      <c r="A635" s="399"/>
      <c r="B635" s="400"/>
      <c r="C635" s="75"/>
      <c r="D635" s="323"/>
      <c r="E635" s="400"/>
      <c r="F635" s="75"/>
      <c r="G635" s="75"/>
    </row>
    <row r="636" spans="1:7" s="324" customFormat="1" x14ac:dyDescent="0.5">
      <c r="A636" s="399"/>
      <c r="B636" s="400"/>
      <c r="C636" s="75"/>
      <c r="D636" s="323"/>
      <c r="E636" s="400"/>
      <c r="F636" s="75"/>
      <c r="G636" s="75"/>
    </row>
    <row r="637" spans="1:7" s="324" customFormat="1" x14ac:dyDescent="0.5">
      <c r="A637" s="399"/>
      <c r="B637" s="400"/>
      <c r="C637" s="75"/>
      <c r="D637" s="323"/>
      <c r="E637" s="400"/>
      <c r="F637" s="75"/>
      <c r="G637" s="75"/>
    </row>
    <row r="638" spans="1:7" s="324" customFormat="1" x14ac:dyDescent="0.5">
      <c r="A638" s="399"/>
      <c r="B638" s="400"/>
      <c r="C638" s="75"/>
      <c r="D638" s="323"/>
      <c r="E638" s="400"/>
      <c r="F638" s="75"/>
      <c r="G638" s="75"/>
    </row>
    <row r="639" spans="1:7" s="324" customFormat="1" x14ac:dyDescent="0.5">
      <c r="A639" s="399"/>
      <c r="B639" s="400"/>
      <c r="C639" s="75"/>
      <c r="D639" s="323"/>
      <c r="E639" s="400"/>
      <c r="F639" s="75"/>
      <c r="G639" s="75"/>
    </row>
    <row r="640" spans="1:7" s="324" customFormat="1" x14ac:dyDescent="0.5">
      <c r="A640" s="399"/>
      <c r="B640" s="400"/>
      <c r="C640" s="75"/>
      <c r="D640" s="323"/>
      <c r="E640" s="400"/>
      <c r="F640" s="75"/>
      <c r="G640" s="75"/>
    </row>
    <row r="641" spans="1:7" s="324" customFormat="1" x14ac:dyDescent="0.5">
      <c r="A641" s="399"/>
      <c r="B641" s="400"/>
      <c r="C641" s="75"/>
      <c r="D641" s="323"/>
      <c r="E641" s="400"/>
      <c r="F641" s="75"/>
      <c r="G641" s="75"/>
    </row>
    <row r="642" spans="1:7" s="324" customFormat="1" x14ac:dyDescent="0.5">
      <c r="A642" s="399"/>
      <c r="B642" s="400"/>
      <c r="C642" s="75"/>
      <c r="D642" s="323"/>
      <c r="E642" s="400"/>
      <c r="F642" s="75"/>
      <c r="G642" s="75"/>
    </row>
    <row r="643" spans="1:7" s="324" customFormat="1" x14ac:dyDescent="0.5">
      <c r="A643" s="399"/>
      <c r="B643" s="400"/>
      <c r="C643" s="75"/>
      <c r="D643" s="323"/>
      <c r="E643" s="400"/>
      <c r="F643" s="75"/>
      <c r="G643" s="75"/>
    </row>
    <row r="644" spans="1:7" s="324" customFormat="1" x14ac:dyDescent="0.5">
      <c r="A644" s="399"/>
      <c r="B644" s="400"/>
      <c r="C644" s="75"/>
      <c r="D644" s="323"/>
      <c r="E644" s="400"/>
      <c r="F644" s="75"/>
      <c r="G644" s="75"/>
    </row>
    <row r="645" spans="1:7" s="324" customFormat="1" x14ac:dyDescent="0.5">
      <c r="A645" s="399"/>
      <c r="B645" s="400"/>
      <c r="C645" s="75"/>
      <c r="D645" s="323"/>
      <c r="E645" s="400"/>
      <c r="F645" s="75"/>
      <c r="G645" s="75"/>
    </row>
    <row r="646" spans="1:7" s="324" customFormat="1" x14ac:dyDescent="0.5">
      <c r="A646" s="399"/>
      <c r="B646" s="400"/>
      <c r="C646" s="75"/>
      <c r="D646" s="323"/>
      <c r="E646" s="400"/>
      <c r="F646" s="75"/>
      <c r="G646" s="75"/>
    </row>
    <row r="647" spans="1:7" s="324" customFormat="1" x14ac:dyDescent="0.5">
      <c r="A647" s="399"/>
      <c r="B647" s="400"/>
      <c r="C647" s="75"/>
      <c r="D647" s="323"/>
      <c r="E647" s="400"/>
      <c r="F647" s="75"/>
      <c r="G647" s="75"/>
    </row>
    <row r="648" spans="1:7" s="324" customFormat="1" x14ac:dyDescent="0.5">
      <c r="A648" s="399"/>
      <c r="B648" s="400"/>
      <c r="C648" s="75"/>
      <c r="D648" s="323"/>
      <c r="E648" s="400"/>
      <c r="F648" s="75"/>
      <c r="G648" s="75"/>
    </row>
    <row r="649" spans="1:7" s="324" customFormat="1" x14ac:dyDescent="0.5">
      <c r="A649" s="399"/>
      <c r="B649" s="400"/>
      <c r="C649" s="75"/>
      <c r="D649" s="323"/>
      <c r="E649" s="400"/>
      <c r="F649" s="75"/>
      <c r="G649" s="75"/>
    </row>
    <row r="650" spans="1:7" s="324" customFormat="1" x14ac:dyDescent="0.5">
      <c r="A650" s="399"/>
      <c r="B650" s="400"/>
      <c r="C650" s="75"/>
      <c r="D650" s="323"/>
      <c r="E650" s="400"/>
      <c r="F650" s="75"/>
      <c r="G650" s="75"/>
    </row>
    <row r="651" spans="1:7" s="324" customFormat="1" x14ac:dyDescent="0.5">
      <c r="A651" s="399"/>
      <c r="B651" s="400"/>
      <c r="C651" s="75"/>
      <c r="D651" s="323"/>
      <c r="E651" s="400"/>
      <c r="F651" s="75"/>
      <c r="G651" s="75"/>
    </row>
    <row r="652" spans="1:7" s="324" customFormat="1" x14ac:dyDescent="0.5">
      <c r="A652" s="399"/>
      <c r="B652" s="400"/>
      <c r="C652" s="75"/>
      <c r="D652" s="323"/>
      <c r="E652" s="400"/>
      <c r="F652" s="75"/>
      <c r="G652" s="75"/>
    </row>
    <row r="653" spans="1:7" s="324" customFormat="1" x14ac:dyDescent="0.5">
      <c r="A653" s="399"/>
      <c r="B653" s="400"/>
      <c r="C653" s="75"/>
      <c r="D653" s="323"/>
      <c r="E653" s="400"/>
      <c r="F653" s="75"/>
      <c r="G653" s="75"/>
    </row>
    <row r="654" spans="1:7" s="324" customFormat="1" x14ac:dyDescent="0.5">
      <c r="A654" s="399"/>
      <c r="B654" s="400"/>
      <c r="C654" s="75"/>
      <c r="D654" s="323"/>
      <c r="E654" s="400"/>
      <c r="F654" s="75"/>
      <c r="G654" s="75"/>
    </row>
    <row r="655" spans="1:7" s="324" customFormat="1" x14ac:dyDescent="0.5">
      <c r="A655" s="399"/>
      <c r="B655" s="400"/>
      <c r="C655" s="75"/>
      <c r="D655" s="323"/>
      <c r="E655" s="400"/>
      <c r="F655" s="75"/>
      <c r="G655" s="75"/>
    </row>
    <row r="656" spans="1:7" s="324" customFormat="1" x14ac:dyDescent="0.5">
      <c r="A656" s="399"/>
      <c r="B656" s="400"/>
      <c r="C656" s="75"/>
      <c r="D656" s="323"/>
      <c r="E656" s="400"/>
      <c r="F656" s="75"/>
      <c r="G656" s="75"/>
    </row>
    <row r="657" spans="1:7" s="324" customFormat="1" x14ac:dyDescent="0.5">
      <c r="A657" s="399"/>
      <c r="B657" s="400"/>
      <c r="C657" s="75"/>
      <c r="D657" s="323"/>
      <c r="E657" s="400"/>
      <c r="F657" s="75"/>
      <c r="G657" s="75"/>
    </row>
    <row r="658" spans="1:7" s="324" customFormat="1" x14ac:dyDescent="0.5">
      <c r="A658" s="399"/>
      <c r="B658" s="400"/>
      <c r="C658" s="75"/>
      <c r="D658" s="323"/>
      <c r="E658" s="400"/>
      <c r="F658" s="75"/>
      <c r="G658" s="75"/>
    </row>
    <row r="659" spans="1:7" s="324" customFormat="1" x14ac:dyDescent="0.5">
      <c r="A659" s="399"/>
      <c r="B659" s="400"/>
      <c r="C659" s="75"/>
      <c r="D659" s="323"/>
      <c r="E659" s="400"/>
      <c r="F659" s="75"/>
      <c r="G659" s="75"/>
    </row>
    <row r="660" spans="1:7" s="324" customFormat="1" x14ac:dyDescent="0.5">
      <c r="A660" s="399"/>
      <c r="B660" s="400"/>
      <c r="C660" s="75"/>
      <c r="D660" s="323"/>
      <c r="E660" s="400"/>
      <c r="F660" s="75"/>
      <c r="G660" s="75"/>
    </row>
    <row r="661" spans="1:7" s="324" customFormat="1" x14ac:dyDescent="0.5">
      <c r="A661" s="399"/>
      <c r="B661" s="400"/>
      <c r="C661" s="75"/>
      <c r="D661" s="323"/>
      <c r="E661" s="400"/>
      <c r="F661" s="75"/>
      <c r="G661" s="75"/>
    </row>
    <row r="662" spans="1:7" s="324" customFormat="1" x14ac:dyDescent="0.5">
      <c r="A662" s="399"/>
      <c r="B662" s="400"/>
      <c r="C662" s="75"/>
      <c r="D662" s="323"/>
      <c r="E662" s="400"/>
      <c r="F662" s="75"/>
      <c r="G662" s="75"/>
    </row>
    <row r="663" spans="1:7" s="324" customFormat="1" x14ac:dyDescent="0.5">
      <c r="A663" s="399"/>
      <c r="B663" s="400"/>
      <c r="C663" s="75"/>
      <c r="D663" s="323"/>
      <c r="E663" s="400"/>
      <c r="F663" s="75"/>
      <c r="G663" s="75"/>
    </row>
    <row r="664" spans="1:7" s="324" customFormat="1" x14ac:dyDescent="0.5">
      <c r="A664" s="399"/>
      <c r="B664" s="400"/>
      <c r="C664" s="75"/>
      <c r="D664" s="323"/>
      <c r="E664" s="400"/>
      <c r="F664" s="75"/>
      <c r="G664" s="75"/>
    </row>
    <row r="665" spans="1:7" s="324" customFormat="1" x14ac:dyDescent="0.5">
      <c r="A665" s="399"/>
      <c r="B665" s="400"/>
      <c r="C665" s="75"/>
      <c r="D665" s="323"/>
      <c r="E665" s="400"/>
      <c r="F665" s="75"/>
      <c r="G665" s="75"/>
    </row>
    <row r="666" spans="1:7" s="324" customFormat="1" x14ac:dyDescent="0.5">
      <c r="A666" s="399"/>
      <c r="B666" s="400"/>
      <c r="C666" s="75"/>
      <c r="D666" s="323"/>
      <c r="E666" s="400"/>
      <c r="F666" s="75"/>
      <c r="G666" s="75"/>
    </row>
    <row r="667" spans="1:7" s="324" customFormat="1" x14ac:dyDescent="0.5">
      <c r="A667" s="399"/>
      <c r="B667" s="400"/>
      <c r="C667" s="75"/>
      <c r="D667" s="323"/>
      <c r="E667" s="400"/>
      <c r="F667" s="75"/>
      <c r="G667" s="75"/>
    </row>
    <row r="668" spans="1:7" s="324" customFormat="1" x14ac:dyDescent="0.5">
      <c r="A668" s="399"/>
      <c r="B668" s="400"/>
      <c r="C668" s="75"/>
      <c r="D668" s="323"/>
      <c r="E668" s="400"/>
      <c r="F668" s="75"/>
      <c r="G668" s="75"/>
    </row>
    <row r="669" spans="1:7" s="324" customFormat="1" x14ac:dyDescent="0.5">
      <c r="A669" s="399"/>
      <c r="B669" s="400"/>
      <c r="C669" s="75"/>
      <c r="D669" s="323"/>
      <c r="E669" s="400"/>
      <c r="F669" s="75"/>
      <c r="G669" s="75"/>
    </row>
    <row r="670" spans="1:7" s="324" customFormat="1" x14ac:dyDescent="0.5">
      <c r="A670" s="399"/>
      <c r="B670" s="400"/>
      <c r="C670" s="75"/>
      <c r="D670" s="323"/>
      <c r="E670" s="400"/>
      <c r="F670" s="75"/>
      <c r="G670" s="75"/>
    </row>
    <row r="671" spans="1:7" s="324" customFormat="1" x14ac:dyDescent="0.5">
      <c r="A671" s="399"/>
      <c r="B671" s="400"/>
      <c r="C671" s="75"/>
      <c r="D671" s="323"/>
      <c r="E671" s="400"/>
      <c r="F671" s="75"/>
      <c r="G671" s="75"/>
    </row>
    <row r="672" spans="1:7" s="324" customFormat="1" x14ac:dyDescent="0.5">
      <c r="A672" s="399"/>
      <c r="B672" s="400"/>
      <c r="C672" s="75"/>
      <c r="D672" s="323"/>
      <c r="E672" s="400"/>
      <c r="F672" s="75"/>
      <c r="G672" s="75"/>
    </row>
    <row r="673" spans="1:7" s="324" customFormat="1" x14ac:dyDescent="0.5">
      <c r="A673" s="399"/>
      <c r="B673" s="400"/>
      <c r="C673" s="75"/>
      <c r="D673" s="323"/>
      <c r="E673" s="400"/>
      <c r="F673" s="75"/>
      <c r="G673" s="75"/>
    </row>
    <row r="674" spans="1:7" s="324" customFormat="1" x14ac:dyDescent="0.5">
      <c r="A674" s="399"/>
      <c r="B674" s="400"/>
      <c r="C674" s="75"/>
      <c r="D674" s="323"/>
      <c r="E674" s="400"/>
      <c r="F674" s="75"/>
      <c r="G674" s="75"/>
    </row>
    <row r="675" spans="1:7" s="324" customFormat="1" x14ac:dyDescent="0.5">
      <c r="A675" s="399"/>
      <c r="B675" s="400"/>
      <c r="C675" s="75"/>
      <c r="D675" s="323"/>
      <c r="E675" s="400"/>
      <c r="F675" s="75"/>
      <c r="G675" s="75"/>
    </row>
    <row r="676" spans="1:7" s="324" customFormat="1" x14ac:dyDescent="0.5">
      <c r="A676" s="399"/>
      <c r="B676" s="400"/>
      <c r="C676" s="75"/>
      <c r="D676" s="323"/>
      <c r="E676" s="400"/>
      <c r="F676" s="75"/>
      <c r="G676" s="75"/>
    </row>
    <row r="677" spans="1:7" s="324" customFormat="1" x14ac:dyDescent="0.5">
      <c r="A677" s="399"/>
      <c r="B677" s="400"/>
      <c r="C677" s="75"/>
      <c r="D677" s="323"/>
      <c r="E677" s="400"/>
      <c r="F677" s="75"/>
      <c r="G677" s="75"/>
    </row>
    <row r="678" spans="1:7" s="324" customFormat="1" x14ac:dyDescent="0.5">
      <c r="A678" s="399"/>
      <c r="B678" s="400"/>
      <c r="C678" s="75"/>
      <c r="D678" s="323"/>
      <c r="E678" s="400"/>
      <c r="F678" s="75"/>
      <c r="G678" s="75"/>
    </row>
    <row r="679" spans="1:7" s="324" customFormat="1" x14ac:dyDescent="0.5">
      <c r="A679" s="399"/>
      <c r="B679" s="400"/>
      <c r="C679" s="75"/>
      <c r="D679" s="323"/>
      <c r="E679" s="400"/>
      <c r="F679" s="75"/>
      <c r="G679" s="75"/>
    </row>
    <row r="680" spans="1:7" s="324" customFormat="1" x14ac:dyDescent="0.5">
      <c r="A680" s="399"/>
      <c r="B680" s="400"/>
      <c r="C680" s="75"/>
      <c r="D680" s="323"/>
      <c r="E680" s="400"/>
      <c r="F680" s="75"/>
      <c r="G680" s="75"/>
    </row>
    <row r="681" spans="1:7" s="324" customFormat="1" x14ac:dyDescent="0.5">
      <c r="A681" s="399"/>
      <c r="B681" s="400"/>
      <c r="C681" s="75"/>
      <c r="D681" s="323"/>
      <c r="E681" s="400"/>
      <c r="F681" s="75"/>
      <c r="G681" s="75"/>
    </row>
    <row r="682" spans="1:7" s="324" customFormat="1" x14ac:dyDescent="0.5">
      <c r="A682" s="399"/>
      <c r="B682" s="400"/>
      <c r="C682" s="75"/>
      <c r="D682" s="323"/>
      <c r="E682" s="400"/>
      <c r="F682" s="75"/>
      <c r="G682" s="75"/>
    </row>
    <row r="683" spans="1:7" s="324" customFormat="1" x14ac:dyDescent="0.5">
      <c r="A683" s="399"/>
      <c r="B683" s="400"/>
      <c r="C683" s="75"/>
      <c r="D683" s="323"/>
      <c r="E683" s="400"/>
      <c r="F683" s="75"/>
      <c r="G683" s="75"/>
    </row>
    <row r="684" spans="1:7" s="324" customFormat="1" x14ac:dyDescent="0.5">
      <c r="A684" s="399"/>
      <c r="B684" s="400"/>
      <c r="C684" s="75"/>
      <c r="D684" s="323"/>
      <c r="E684" s="400"/>
      <c r="F684" s="75"/>
      <c r="G684" s="75"/>
    </row>
    <row r="685" spans="1:7" s="324" customFormat="1" x14ac:dyDescent="0.5">
      <c r="A685" s="399"/>
      <c r="B685" s="400"/>
      <c r="C685" s="75"/>
      <c r="D685" s="323"/>
      <c r="E685" s="400"/>
      <c r="F685" s="75"/>
      <c r="G685" s="75"/>
    </row>
    <row r="686" spans="1:7" s="324" customFormat="1" x14ac:dyDescent="0.5">
      <c r="A686" s="399"/>
      <c r="B686" s="400"/>
      <c r="C686" s="75"/>
      <c r="D686" s="323"/>
      <c r="E686" s="400"/>
      <c r="F686" s="75"/>
      <c r="G686" s="75"/>
    </row>
    <row r="687" spans="1:7" s="324" customFormat="1" x14ac:dyDescent="0.5">
      <c r="A687" s="399"/>
      <c r="B687" s="400"/>
      <c r="C687" s="75"/>
      <c r="D687" s="323"/>
      <c r="E687" s="400"/>
      <c r="F687" s="75"/>
      <c r="G687" s="75"/>
    </row>
    <row r="688" spans="1:7" s="324" customFormat="1" x14ac:dyDescent="0.5">
      <c r="A688" s="399"/>
      <c r="B688" s="400"/>
      <c r="C688" s="75"/>
      <c r="D688" s="323"/>
      <c r="E688" s="400"/>
      <c r="F688" s="75"/>
      <c r="G688" s="75"/>
    </row>
    <row r="689" spans="1:7" s="324" customFormat="1" x14ac:dyDescent="0.5">
      <c r="A689" s="399"/>
      <c r="B689" s="400"/>
      <c r="C689" s="75"/>
      <c r="D689" s="323"/>
      <c r="E689" s="400"/>
      <c r="F689" s="75"/>
      <c r="G689" s="75"/>
    </row>
    <row r="690" spans="1:7" s="324" customFormat="1" x14ac:dyDescent="0.5">
      <c r="A690" s="399"/>
      <c r="B690" s="400"/>
      <c r="C690" s="75"/>
      <c r="D690" s="323"/>
      <c r="E690" s="400"/>
      <c r="F690" s="75"/>
      <c r="G690" s="75"/>
    </row>
    <row r="691" spans="1:7" s="324" customFormat="1" x14ac:dyDescent="0.5">
      <c r="A691" s="399"/>
      <c r="B691" s="400"/>
      <c r="C691" s="75"/>
      <c r="D691" s="323"/>
      <c r="E691" s="400"/>
      <c r="F691" s="75"/>
      <c r="G691" s="75"/>
    </row>
    <row r="692" spans="1:7" s="324" customFormat="1" x14ac:dyDescent="0.5">
      <c r="A692" s="399"/>
      <c r="B692" s="400"/>
      <c r="C692" s="75"/>
      <c r="D692" s="323"/>
      <c r="E692" s="400"/>
      <c r="F692" s="75"/>
      <c r="G692" s="75"/>
    </row>
    <row r="693" spans="1:7" s="324" customFormat="1" x14ac:dyDescent="0.5">
      <c r="A693" s="399"/>
      <c r="B693" s="400"/>
      <c r="C693" s="75"/>
      <c r="D693" s="323"/>
      <c r="E693" s="400"/>
      <c r="F693" s="75"/>
      <c r="G693" s="75"/>
    </row>
    <row r="694" spans="1:7" s="324" customFormat="1" x14ac:dyDescent="0.5">
      <c r="A694" s="399"/>
      <c r="B694" s="400"/>
      <c r="C694" s="75"/>
      <c r="D694" s="323"/>
      <c r="E694" s="400"/>
      <c r="F694" s="75"/>
      <c r="G694" s="75"/>
    </row>
    <row r="695" spans="1:7" s="324" customFormat="1" x14ac:dyDescent="0.5">
      <c r="A695" s="399"/>
      <c r="B695" s="400"/>
      <c r="C695" s="75"/>
      <c r="D695" s="323"/>
      <c r="E695" s="400"/>
      <c r="F695" s="75"/>
      <c r="G695" s="75"/>
    </row>
    <row r="696" spans="1:7" s="324" customFormat="1" x14ac:dyDescent="0.5">
      <c r="A696" s="399"/>
      <c r="B696" s="400"/>
      <c r="C696" s="75"/>
      <c r="D696" s="323"/>
      <c r="E696" s="400"/>
      <c r="F696" s="75"/>
      <c r="G696" s="75"/>
    </row>
    <row r="697" spans="1:7" s="324" customFormat="1" x14ac:dyDescent="0.5">
      <c r="A697" s="399"/>
      <c r="B697" s="400"/>
      <c r="C697" s="75"/>
      <c r="D697" s="323"/>
      <c r="E697" s="400"/>
      <c r="F697" s="75"/>
      <c r="G697" s="75"/>
    </row>
    <row r="698" spans="1:7" s="324" customFormat="1" x14ac:dyDescent="0.5">
      <c r="A698" s="399"/>
      <c r="B698" s="400"/>
      <c r="C698" s="75"/>
      <c r="D698" s="323"/>
      <c r="E698" s="400"/>
      <c r="F698" s="75"/>
      <c r="G698" s="75"/>
    </row>
    <row r="699" spans="1:7" s="324" customFormat="1" x14ac:dyDescent="0.5">
      <c r="A699" s="399"/>
      <c r="B699" s="400"/>
      <c r="C699" s="75"/>
      <c r="D699" s="323"/>
      <c r="E699" s="400"/>
      <c r="F699" s="75"/>
      <c r="G699" s="75"/>
    </row>
    <row r="700" spans="1:7" s="324" customFormat="1" x14ac:dyDescent="0.5">
      <c r="A700" s="399"/>
      <c r="B700" s="400"/>
      <c r="C700" s="75"/>
      <c r="D700" s="323"/>
      <c r="E700" s="400"/>
      <c r="F700" s="75"/>
      <c r="G700" s="75"/>
    </row>
    <row r="701" spans="1:7" s="324" customFormat="1" x14ac:dyDescent="0.5">
      <c r="A701" s="399"/>
      <c r="B701" s="400"/>
      <c r="C701" s="75"/>
      <c r="D701" s="323"/>
      <c r="E701" s="400"/>
      <c r="F701" s="75"/>
      <c r="G701" s="75"/>
    </row>
    <row r="702" spans="1:7" s="324" customFormat="1" x14ac:dyDescent="0.5">
      <c r="A702" s="399"/>
      <c r="B702" s="400"/>
      <c r="C702" s="75"/>
      <c r="D702" s="323"/>
      <c r="E702" s="400"/>
      <c r="F702" s="75"/>
      <c r="G702" s="75"/>
    </row>
    <row r="703" spans="1:7" s="324" customFormat="1" x14ac:dyDescent="0.5">
      <c r="A703" s="399"/>
      <c r="B703" s="400"/>
      <c r="C703" s="75"/>
      <c r="D703" s="323"/>
      <c r="E703" s="400"/>
      <c r="F703" s="75"/>
      <c r="G703" s="75"/>
    </row>
    <row r="704" spans="1:7" s="324" customFormat="1" x14ac:dyDescent="0.5">
      <c r="A704" s="399"/>
      <c r="B704" s="400"/>
      <c r="C704" s="75"/>
      <c r="D704" s="323"/>
      <c r="E704" s="400"/>
      <c r="F704" s="75"/>
      <c r="G704" s="75"/>
    </row>
    <row r="705" spans="1:7" s="324" customFormat="1" x14ac:dyDescent="0.5">
      <c r="A705" s="399"/>
      <c r="B705" s="400"/>
      <c r="C705" s="75"/>
      <c r="D705" s="323"/>
      <c r="E705" s="400"/>
      <c r="F705" s="75"/>
      <c r="G705" s="75"/>
    </row>
    <row r="706" spans="1:7" s="324" customFormat="1" x14ac:dyDescent="0.5">
      <c r="A706" s="399"/>
      <c r="B706" s="400"/>
      <c r="C706" s="75"/>
      <c r="D706" s="323"/>
      <c r="E706" s="400"/>
      <c r="F706" s="75"/>
      <c r="G706" s="75"/>
    </row>
    <row r="707" spans="1:7" s="324" customFormat="1" x14ac:dyDescent="0.5">
      <c r="A707" s="399"/>
      <c r="B707" s="400"/>
      <c r="C707" s="75"/>
      <c r="D707" s="323"/>
      <c r="E707" s="400"/>
      <c r="F707" s="75"/>
      <c r="G707" s="75"/>
    </row>
    <row r="708" spans="1:7" s="324" customFormat="1" x14ac:dyDescent="0.5">
      <c r="A708" s="399"/>
      <c r="B708" s="400"/>
      <c r="C708" s="75"/>
      <c r="D708" s="323"/>
      <c r="E708" s="400"/>
      <c r="F708" s="75"/>
      <c r="G708" s="75"/>
    </row>
    <row r="709" spans="1:7" s="324" customFormat="1" x14ac:dyDescent="0.5">
      <c r="A709" s="399"/>
      <c r="B709" s="400"/>
      <c r="C709" s="75"/>
      <c r="D709" s="323"/>
      <c r="E709" s="400"/>
      <c r="F709" s="75"/>
      <c r="G709" s="75"/>
    </row>
    <row r="710" spans="1:7" s="324" customFormat="1" x14ac:dyDescent="0.5">
      <c r="A710" s="399"/>
      <c r="B710" s="400"/>
      <c r="C710" s="75"/>
      <c r="D710" s="323"/>
      <c r="E710" s="400"/>
      <c r="F710" s="75"/>
      <c r="G710" s="75"/>
    </row>
    <row r="711" spans="1:7" s="324" customFormat="1" x14ac:dyDescent="0.5">
      <c r="A711" s="399"/>
      <c r="B711" s="400"/>
      <c r="C711" s="75"/>
      <c r="D711" s="323"/>
      <c r="E711" s="400"/>
      <c r="F711" s="75"/>
      <c r="G711" s="75"/>
    </row>
    <row r="712" spans="1:7" s="324" customFormat="1" x14ac:dyDescent="0.5">
      <c r="A712" s="399"/>
      <c r="B712" s="400"/>
      <c r="C712" s="75"/>
      <c r="D712" s="323"/>
      <c r="E712" s="400"/>
      <c r="F712" s="75"/>
      <c r="G712" s="75"/>
    </row>
    <row r="713" spans="1:7" s="324" customFormat="1" x14ac:dyDescent="0.5">
      <c r="A713" s="399"/>
      <c r="B713" s="400"/>
      <c r="C713" s="75"/>
      <c r="D713" s="323"/>
      <c r="E713" s="400"/>
      <c r="F713" s="75"/>
      <c r="G713" s="75"/>
    </row>
    <row r="714" spans="1:7" s="324" customFormat="1" x14ac:dyDescent="0.5">
      <c r="A714" s="399"/>
      <c r="B714" s="400"/>
      <c r="C714" s="75"/>
      <c r="D714" s="323"/>
      <c r="E714" s="400"/>
      <c r="F714" s="75"/>
      <c r="G714" s="75"/>
    </row>
    <row r="715" spans="1:7" s="324" customFormat="1" x14ac:dyDescent="0.5">
      <c r="A715" s="399"/>
      <c r="B715" s="400"/>
      <c r="C715" s="75"/>
      <c r="D715" s="323"/>
      <c r="E715" s="400"/>
      <c r="F715" s="75"/>
      <c r="G715" s="75"/>
    </row>
    <row r="716" spans="1:7" s="324" customFormat="1" x14ac:dyDescent="0.5">
      <c r="A716" s="399"/>
      <c r="B716" s="400"/>
      <c r="C716" s="75"/>
      <c r="D716" s="323"/>
      <c r="E716" s="400"/>
      <c r="F716" s="75"/>
      <c r="G716" s="75"/>
    </row>
    <row r="717" spans="1:7" s="324" customFormat="1" x14ac:dyDescent="0.5">
      <c r="A717" s="399"/>
      <c r="B717" s="400"/>
      <c r="C717" s="75"/>
      <c r="D717" s="323"/>
      <c r="E717" s="400"/>
      <c r="F717" s="75"/>
      <c r="G717" s="75"/>
    </row>
    <row r="718" spans="1:7" s="324" customFormat="1" x14ac:dyDescent="0.5">
      <c r="A718" s="399"/>
      <c r="B718" s="400"/>
      <c r="C718" s="75"/>
      <c r="D718" s="323"/>
      <c r="E718" s="400"/>
      <c r="F718" s="75"/>
      <c r="G718" s="75"/>
    </row>
    <row r="719" spans="1:7" s="324" customFormat="1" x14ac:dyDescent="0.5">
      <c r="A719" s="399"/>
      <c r="B719" s="400"/>
      <c r="C719" s="75"/>
      <c r="D719" s="323"/>
      <c r="E719" s="400"/>
      <c r="F719" s="75"/>
      <c r="G719" s="75"/>
    </row>
    <row r="720" spans="1:7" s="324" customFormat="1" x14ac:dyDescent="0.5">
      <c r="A720" s="399"/>
      <c r="B720" s="400"/>
      <c r="C720" s="75"/>
      <c r="D720" s="323"/>
      <c r="E720" s="400"/>
      <c r="F720" s="75"/>
      <c r="G720" s="75"/>
    </row>
    <row r="721" spans="1:7" s="324" customFormat="1" x14ac:dyDescent="0.5">
      <c r="A721" s="399"/>
      <c r="B721" s="400"/>
      <c r="C721" s="75"/>
      <c r="D721" s="323"/>
      <c r="E721" s="400"/>
      <c r="F721" s="75"/>
      <c r="G721" s="75"/>
    </row>
    <row r="722" spans="1:7" s="324" customFormat="1" x14ac:dyDescent="0.5">
      <c r="A722" s="399"/>
      <c r="B722" s="400"/>
      <c r="C722" s="75"/>
      <c r="D722" s="323"/>
      <c r="E722" s="400"/>
      <c r="F722" s="75"/>
      <c r="G722" s="75"/>
    </row>
    <row r="723" spans="1:7" s="324" customFormat="1" x14ac:dyDescent="0.5">
      <c r="A723" s="399"/>
      <c r="B723" s="400"/>
      <c r="C723" s="75"/>
      <c r="D723" s="323"/>
      <c r="E723" s="400"/>
      <c r="F723" s="75"/>
      <c r="G723" s="75"/>
    </row>
    <row r="724" spans="1:7" s="324" customFormat="1" x14ac:dyDescent="0.5">
      <c r="A724" s="399"/>
      <c r="B724" s="400"/>
      <c r="C724" s="75"/>
      <c r="D724" s="323"/>
      <c r="E724" s="400"/>
      <c r="F724" s="75"/>
      <c r="G724" s="75"/>
    </row>
    <row r="725" spans="1:7" s="324" customFormat="1" x14ac:dyDescent="0.5">
      <c r="A725" s="399"/>
      <c r="B725" s="400"/>
      <c r="C725" s="75"/>
      <c r="D725" s="323"/>
      <c r="E725" s="400"/>
      <c r="F725" s="75"/>
      <c r="G725" s="75"/>
    </row>
    <row r="726" spans="1:7" s="324" customFormat="1" x14ac:dyDescent="0.5">
      <c r="A726" s="399"/>
      <c r="B726" s="400"/>
      <c r="C726" s="75"/>
      <c r="D726" s="323"/>
      <c r="E726" s="400"/>
      <c r="F726" s="75"/>
      <c r="G726" s="75"/>
    </row>
    <row r="727" spans="1:7" s="324" customFormat="1" x14ac:dyDescent="0.5">
      <c r="A727" s="399"/>
      <c r="B727" s="400"/>
      <c r="C727" s="75"/>
      <c r="D727" s="323"/>
      <c r="E727" s="400"/>
      <c r="F727" s="75"/>
      <c r="G727" s="75"/>
    </row>
    <row r="728" spans="1:7" s="324" customFormat="1" x14ac:dyDescent="0.5">
      <c r="A728" s="399"/>
      <c r="B728" s="400"/>
      <c r="C728" s="75"/>
      <c r="D728" s="323"/>
      <c r="E728" s="400"/>
      <c r="F728" s="75"/>
      <c r="G728" s="75"/>
    </row>
    <row r="729" spans="1:7" s="324" customFormat="1" x14ac:dyDescent="0.5">
      <c r="A729" s="399"/>
      <c r="B729" s="400"/>
      <c r="C729" s="75"/>
      <c r="D729" s="323"/>
      <c r="E729" s="400"/>
      <c r="F729" s="75"/>
      <c r="G729" s="75"/>
    </row>
    <row r="730" spans="1:7" s="324" customFormat="1" x14ac:dyDescent="0.5">
      <c r="A730" s="399"/>
      <c r="B730" s="400"/>
      <c r="C730" s="75"/>
      <c r="D730" s="323"/>
      <c r="E730" s="400"/>
      <c r="F730" s="75"/>
      <c r="G730" s="75"/>
    </row>
    <row r="731" spans="1:7" s="324" customFormat="1" x14ac:dyDescent="0.5">
      <c r="A731" s="399"/>
      <c r="B731" s="400"/>
      <c r="C731" s="75"/>
      <c r="D731" s="323"/>
      <c r="E731" s="400"/>
      <c r="F731" s="75"/>
      <c r="G731" s="75"/>
    </row>
    <row r="732" spans="1:7" s="324" customFormat="1" x14ac:dyDescent="0.5">
      <c r="A732" s="399"/>
      <c r="B732" s="400"/>
      <c r="C732" s="75"/>
      <c r="D732" s="323"/>
      <c r="E732" s="400"/>
      <c r="F732" s="75"/>
      <c r="G732" s="75"/>
    </row>
    <row r="733" spans="1:7" s="324" customFormat="1" x14ac:dyDescent="0.5">
      <c r="A733" s="399"/>
      <c r="B733" s="400"/>
      <c r="C733" s="75"/>
      <c r="D733" s="323"/>
      <c r="E733" s="400"/>
      <c r="F733" s="75"/>
      <c r="G733" s="75"/>
    </row>
    <row r="734" spans="1:7" s="324" customFormat="1" x14ac:dyDescent="0.5">
      <c r="A734" s="399"/>
      <c r="B734" s="400"/>
      <c r="C734" s="75"/>
      <c r="D734" s="323"/>
      <c r="E734" s="400"/>
      <c r="F734" s="75"/>
      <c r="G734" s="75"/>
    </row>
    <row r="735" spans="1:7" s="324" customFormat="1" x14ac:dyDescent="0.5">
      <c r="A735" s="399"/>
      <c r="B735" s="400"/>
      <c r="C735" s="75"/>
      <c r="D735" s="323"/>
      <c r="E735" s="400"/>
      <c r="F735" s="75"/>
      <c r="G735" s="75"/>
    </row>
    <row r="736" spans="1:7" s="324" customFormat="1" x14ac:dyDescent="0.5">
      <c r="A736" s="399"/>
      <c r="B736" s="400"/>
      <c r="C736" s="75"/>
      <c r="D736" s="323"/>
      <c r="E736" s="400"/>
      <c r="F736" s="75"/>
      <c r="G736" s="75"/>
    </row>
    <row r="737" spans="1:7" s="324" customFormat="1" x14ac:dyDescent="0.5">
      <c r="A737" s="399"/>
      <c r="B737" s="400"/>
      <c r="C737" s="75"/>
      <c r="D737" s="323"/>
      <c r="E737" s="400"/>
      <c r="F737" s="75"/>
      <c r="G737" s="75"/>
    </row>
    <row r="738" spans="1:7" s="324" customFormat="1" x14ac:dyDescent="0.5">
      <c r="A738" s="399"/>
      <c r="B738" s="400"/>
      <c r="C738" s="75"/>
      <c r="D738" s="323"/>
      <c r="E738" s="400"/>
      <c r="F738" s="75"/>
      <c r="G738" s="75"/>
    </row>
    <row r="739" spans="1:7" s="324" customFormat="1" x14ac:dyDescent="0.5">
      <c r="A739" s="399"/>
      <c r="B739" s="400"/>
      <c r="C739" s="75"/>
      <c r="D739" s="323"/>
      <c r="E739" s="400"/>
      <c r="F739" s="75"/>
      <c r="G739" s="75"/>
    </row>
    <row r="740" spans="1:7" s="324" customFormat="1" x14ac:dyDescent="0.5">
      <c r="A740" s="399"/>
      <c r="B740" s="400"/>
      <c r="C740" s="75"/>
      <c r="D740" s="323"/>
      <c r="E740" s="400"/>
      <c r="F740" s="75"/>
      <c r="G740" s="75"/>
    </row>
    <row r="741" spans="1:7" s="324" customFormat="1" x14ac:dyDescent="0.5">
      <c r="A741" s="399"/>
      <c r="B741" s="400"/>
      <c r="C741" s="75"/>
      <c r="D741" s="323"/>
      <c r="E741" s="400"/>
      <c r="F741" s="75"/>
      <c r="G741" s="75"/>
    </row>
    <row r="742" spans="1:7" s="324" customFormat="1" x14ac:dyDescent="0.5">
      <c r="A742" s="399"/>
      <c r="B742" s="400"/>
      <c r="C742" s="75"/>
      <c r="D742" s="323"/>
      <c r="E742" s="400"/>
      <c r="F742" s="75"/>
      <c r="G742" s="75"/>
    </row>
    <row r="743" spans="1:7" s="324" customFormat="1" x14ac:dyDescent="0.5">
      <c r="A743" s="399"/>
      <c r="B743" s="400"/>
      <c r="C743" s="75"/>
      <c r="D743" s="323"/>
      <c r="E743" s="400"/>
      <c r="F743" s="75"/>
      <c r="G743" s="75"/>
    </row>
    <row r="744" spans="1:7" s="324" customFormat="1" x14ac:dyDescent="0.5">
      <c r="A744" s="399"/>
      <c r="B744" s="400"/>
      <c r="C744" s="75"/>
      <c r="D744" s="323"/>
      <c r="E744" s="400"/>
      <c r="F744" s="75"/>
      <c r="G744" s="75"/>
    </row>
    <row r="745" spans="1:7" s="324" customFormat="1" x14ac:dyDescent="0.5">
      <c r="A745" s="399"/>
      <c r="B745" s="400"/>
      <c r="C745" s="75"/>
      <c r="D745" s="323"/>
      <c r="E745" s="400"/>
      <c r="F745" s="75"/>
      <c r="G745" s="75"/>
    </row>
    <row r="746" spans="1:7" s="324" customFormat="1" x14ac:dyDescent="0.5">
      <c r="A746" s="399"/>
      <c r="B746" s="400"/>
      <c r="C746" s="75"/>
      <c r="D746" s="323"/>
      <c r="E746" s="400"/>
      <c r="F746" s="75"/>
      <c r="G746" s="75"/>
    </row>
    <row r="747" spans="1:7" s="324" customFormat="1" x14ac:dyDescent="0.5">
      <c r="A747" s="399"/>
      <c r="B747" s="400"/>
      <c r="C747" s="75"/>
      <c r="D747" s="323"/>
      <c r="E747" s="400"/>
      <c r="F747" s="75"/>
      <c r="G747" s="75"/>
    </row>
    <row r="748" spans="1:7" s="324" customFormat="1" x14ac:dyDescent="0.5">
      <c r="A748" s="399"/>
      <c r="B748" s="400"/>
      <c r="C748" s="75"/>
      <c r="D748" s="323"/>
      <c r="E748" s="400"/>
      <c r="F748" s="75"/>
      <c r="G748" s="75"/>
    </row>
    <row r="749" spans="1:7" s="324" customFormat="1" x14ac:dyDescent="0.5">
      <c r="A749" s="399"/>
      <c r="B749" s="400"/>
      <c r="C749" s="75"/>
      <c r="D749" s="323"/>
      <c r="E749" s="400"/>
      <c r="F749" s="75"/>
      <c r="G749" s="75"/>
    </row>
    <row r="750" spans="1:7" s="324" customFormat="1" x14ac:dyDescent="0.5">
      <c r="A750" s="399"/>
      <c r="B750" s="400"/>
      <c r="C750" s="75"/>
      <c r="D750" s="323"/>
      <c r="E750" s="400"/>
      <c r="F750" s="75"/>
      <c r="G750" s="75"/>
    </row>
    <row r="751" spans="1:7" s="324" customFormat="1" x14ac:dyDescent="0.5">
      <c r="A751" s="399"/>
      <c r="B751" s="400"/>
      <c r="C751" s="75"/>
      <c r="D751" s="323"/>
      <c r="E751" s="400"/>
      <c r="F751" s="75"/>
      <c r="G751" s="75"/>
    </row>
    <row r="752" spans="1:7" s="324" customFormat="1" x14ac:dyDescent="0.5">
      <c r="A752" s="399"/>
      <c r="B752" s="400"/>
      <c r="C752" s="75"/>
      <c r="D752" s="323"/>
      <c r="E752" s="400"/>
      <c r="F752" s="75"/>
      <c r="G752" s="75"/>
    </row>
    <row r="753" spans="1:7" s="324" customFormat="1" x14ac:dyDescent="0.5">
      <c r="A753" s="399"/>
      <c r="B753" s="400"/>
      <c r="C753" s="75"/>
      <c r="D753" s="323"/>
      <c r="E753" s="400"/>
      <c r="F753" s="75"/>
      <c r="G753" s="75"/>
    </row>
    <row r="754" spans="1:7" s="324" customFormat="1" x14ac:dyDescent="0.5">
      <c r="A754" s="399"/>
      <c r="B754" s="400"/>
      <c r="C754" s="75"/>
      <c r="D754" s="323"/>
      <c r="E754" s="400"/>
      <c r="F754" s="75"/>
      <c r="G754" s="75"/>
    </row>
    <row r="755" spans="1:7" s="324" customFormat="1" x14ac:dyDescent="0.5">
      <c r="A755" s="399"/>
      <c r="B755" s="400"/>
      <c r="C755" s="75"/>
      <c r="D755" s="323"/>
      <c r="E755" s="400"/>
      <c r="F755" s="75"/>
      <c r="G755" s="75"/>
    </row>
    <row r="756" spans="1:7" s="324" customFormat="1" x14ac:dyDescent="0.5">
      <c r="A756" s="399"/>
      <c r="B756" s="400"/>
      <c r="C756" s="75"/>
      <c r="D756" s="323"/>
      <c r="E756" s="400"/>
      <c r="F756" s="75"/>
      <c r="G756" s="75"/>
    </row>
    <row r="757" spans="1:7" s="324" customFormat="1" x14ac:dyDescent="0.5">
      <c r="A757" s="399"/>
      <c r="B757" s="400"/>
      <c r="C757" s="75"/>
      <c r="D757" s="323"/>
      <c r="E757" s="400"/>
      <c r="F757" s="75"/>
      <c r="G757" s="75"/>
    </row>
    <row r="758" spans="1:7" s="324" customFormat="1" x14ac:dyDescent="0.5">
      <c r="A758" s="399"/>
      <c r="B758" s="400"/>
      <c r="C758" s="75"/>
      <c r="D758" s="323"/>
      <c r="E758" s="400"/>
      <c r="F758" s="75"/>
      <c r="G758" s="75"/>
    </row>
    <row r="759" spans="1:7" s="324" customFormat="1" x14ac:dyDescent="0.5">
      <c r="A759" s="399"/>
      <c r="B759" s="400"/>
      <c r="C759" s="75"/>
      <c r="D759" s="323"/>
      <c r="E759" s="400"/>
      <c r="F759" s="75"/>
      <c r="G759" s="75"/>
    </row>
    <row r="760" spans="1:7" s="324" customFormat="1" x14ac:dyDescent="0.5">
      <c r="A760" s="399"/>
      <c r="B760" s="400"/>
      <c r="C760" s="75"/>
      <c r="D760" s="323"/>
      <c r="E760" s="400"/>
      <c r="F760" s="75"/>
      <c r="G760" s="75"/>
    </row>
    <row r="761" spans="1:7" s="324" customFormat="1" x14ac:dyDescent="0.5">
      <c r="A761" s="399"/>
      <c r="B761" s="400"/>
      <c r="C761" s="75"/>
      <c r="D761" s="323"/>
      <c r="E761" s="400"/>
      <c r="F761" s="75"/>
      <c r="G761" s="75"/>
    </row>
    <row r="762" spans="1:7" s="324" customFormat="1" x14ac:dyDescent="0.5">
      <c r="A762" s="399"/>
      <c r="B762" s="400"/>
      <c r="C762" s="75"/>
      <c r="D762" s="323"/>
      <c r="E762" s="400"/>
      <c r="F762" s="75"/>
      <c r="G762" s="75"/>
    </row>
    <row r="763" spans="1:7" s="324" customFormat="1" x14ac:dyDescent="0.5">
      <c r="A763" s="399"/>
      <c r="B763" s="400"/>
      <c r="C763" s="75"/>
      <c r="D763" s="323"/>
      <c r="E763" s="400"/>
      <c r="F763" s="75"/>
      <c r="G763" s="75"/>
    </row>
    <row r="764" spans="1:7" s="324" customFormat="1" x14ac:dyDescent="0.5">
      <c r="A764" s="399"/>
      <c r="B764" s="400"/>
      <c r="C764" s="75"/>
      <c r="D764" s="323"/>
      <c r="E764" s="400"/>
      <c r="F764" s="75"/>
      <c r="G764" s="75"/>
    </row>
    <row r="765" spans="1:7" s="324" customFormat="1" x14ac:dyDescent="0.5">
      <c r="A765" s="399"/>
      <c r="B765" s="400"/>
      <c r="C765" s="75"/>
      <c r="D765" s="323"/>
      <c r="E765" s="400"/>
      <c r="F765" s="75"/>
      <c r="G765" s="75"/>
    </row>
    <row r="766" spans="1:7" s="324" customFormat="1" x14ac:dyDescent="0.5">
      <c r="A766" s="399"/>
      <c r="B766" s="400"/>
      <c r="C766" s="75"/>
      <c r="D766" s="323"/>
      <c r="E766" s="400"/>
      <c r="F766" s="75"/>
      <c r="G766" s="75"/>
    </row>
    <row r="767" spans="1:7" s="324" customFormat="1" x14ac:dyDescent="0.5">
      <c r="A767" s="399"/>
      <c r="B767" s="400"/>
      <c r="C767" s="75"/>
      <c r="D767" s="323"/>
      <c r="E767" s="400"/>
      <c r="F767" s="75"/>
      <c r="G767" s="75"/>
    </row>
    <row r="768" spans="1:7" s="324" customFormat="1" x14ac:dyDescent="0.5">
      <c r="A768" s="399"/>
      <c r="B768" s="400"/>
      <c r="C768" s="75"/>
      <c r="D768" s="323"/>
      <c r="E768" s="400"/>
      <c r="F768" s="75"/>
      <c r="G768" s="75"/>
    </row>
    <row r="769" spans="1:7" s="324" customFormat="1" x14ac:dyDescent="0.5">
      <c r="A769" s="399"/>
      <c r="B769" s="400"/>
      <c r="C769" s="75"/>
      <c r="D769" s="323"/>
      <c r="E769" s="400"/>
      <c r="F769" s="75"/>
      <c r="G769" s="75"/>
    </row>
    <row r="770" spans="1:7" s="324" customFormat="1" x14ac:dyDescent="0.5">
      <c r="A770" s="399"/>
      <c r="B770" s="400"/>
      <c r="C770" s="75"/>
      <c r="D770" s="323"/>
      <c r="E770" s="400"/>
      <c r="F770" s="75"/>
      <c r="G770" s="75"/>
    </row>
    <row r="771" spans="1:7" s="324" customFormat="1" x14ac:dyDescent="0.5">
      <c r="A771" s="399"/>
      <c r="B771" s="400"/>
      <c r="C771" s="75"/>
      <c r="D771" s="323"/>
      <c r="E771" s="400"/>
      <c r="F771" s="75"/>
      <c r="G771" s="75"/>
    </row>
    <row r="772" spans="1:7" s="324" customFormat="1" x14ac:dyDescent="0.5">
      <c r="A772" s="399"/>
      <c r="B772" s="400"/>
      <c r="C772" s="75"/>
      <c r="D772" s="323"/>
      <c r="E772" s="400"/>
      <c r="F772" s="75"/>
      <c r="G772" s="75"/>
    </row>
    <row r="773" spans="1:7" s="324" customFormat="1" x14ac:dyDescent="0.5">
      <c r="A773" s="399"/>
      <c r="B773" s="400"/>
      <c r="C773" s="75"/>
      <c r="D773" s="323"/>
      <c r="E773" s="400"/>
      <c r="F773" s="75"/>
      <c r="G773" s="75"/>
    </row>
    <row r="774" spans="1:7" s="324" customFormat="1" x14ac:dyDescent="0.5">
      <c r="A774" s="399"/>
      <c r="B774" s="400"/>
      <c r="C774" s="75"/>
      <c r="D774" s="323"/>
      <c r="E774" s="400"/>
      <c r="F774" s="75"/>
      <c r="G774" s="75"/>
    </row>
    <row r="775" spans="1:7" s="324" customFormat="1" x14ac:dyDescent="0.5">
      <c r="A775" s="399"/>
      <c r="B775" s="400"/>
      <c r="C775" s="75"/>
      <c r="D775" s="323"/>
      <c r="E775" s="400"/>
      <c r="F775" s="75"/>
      <c r="G775" s="75"/>
    </row>
    <row r="776" spans="1:7" s="324" customFormat="1" x14ac:dyDescent="0.5">
      <c r="A776" s="399"/>
      <c r="B776" s="400"/>
      <c r="C776" s="75"/>
      <c r="D776" s="323"/>
      <c r="E776" s="400"/>
      <c r="F776" s="75"/>
      <c r="G776" s="75"/>
    </row>
    <row r="777" spans="1:7" s="324" customFormat="1" x14ac:dyDescent="0.5">
      <c r="A777" s="399"/>
      <c r="B777" s="400"/>
      <c r="C777" s="75"/>
      <c r="D777" s="323"/>
      <c r="E777" s="400"/>
      <c r="F777" s="75"/>
      <c r="G777" s="75"/>
    </row>
    <row r="778" spans="1:7" s="324" customFormat="1" x14ac:dyDescent="0.5">
      <c r="A778" s="399"/>
      <c r="B778" s="400"/>
      <c r="C778" s="75"/>
      <c r="D778" s="323"/>
      <c r="E778" s="400"/>
      <c r="F778" s="75"/>
      <c r="G778" s="75"/>
    </row>
    <row r="779" spans="1:7" s="324" customFormat="1" x14ac:dyDescent="0.5">
      <c r="A779" s="399"/>
      <c r="B779" s="400"/>
      <c r="C779" s="75"/>
      <c r="D779" s="323"/>
      <c r="E779" s="400"/>
      <c r="F779" s="75"/>
      <c r="G779" s="75"/>
    </row>
    <row r="780" spans="1:7" s="324" customFormat="1" x14ac:dyDescent="0.5">
      <c r="A780" s="399"/>
      <c r="B780" s="400"/>
      <c r="C780" s="75"/>
      <c r="D780" s="323"/>
      <c r="E780" s="400"/>
      <c r="F780" s="75"/>
      <c r="G780" s="75"/>
    </row>
    <row r="781" spans="1:7" s="324" customFormat="1" x14ac:dyDescent="0.5">
      <c r="A781" s="399"/>
      <c r="B781" s="400"/>
      <c r="C781" s="75"/>
      <c r="D781" s="323"/>
      <c r="E781" s="400"/>
      <c r="F781" s="75"/>
      <c r="G781" s="75"/>
    </row>
    <row r="782" spans="1:7" s="324" customFormat="1" x14ac:dyDescent="0.5">
      <c r="A782" s="399"/>
      <c r="B782" s="400"/>
      <c r="C782" s="75"/>
      <c r="D782" s="323"/>
      <c r="E782" s="400"/>
      <c r="F782" s="75"/>
      <c r="G782" s="75"/>
    </row>
    <row r="783" spans="1:7" s="324" customFormat="1" x14ac:dyDescent="0.5">
      <c r="A783" s="399"/>
      <c r="B783" s="400"/>
      <c r="C783" s="75"/>
      <c r="D783" s="323"/>
      <c r="E783" s="400"/>
      <c r="F783" s="75"/>
      <c r="G783" s="75"/>
    </row>
    <row r="784" spans="1:7" s="324" customFormat="1" x14ac:dyDescent="0.5">
      <c r="A784" s="399"/>
      <c r="B784" s="400"/>
      <c r="C784" s="75"/>
      <c r="D784" s="323"/>
      <c r="E784" s="400"/>
      <c r="F784" s="75"/>
      <c r="G784" s="75"/>
    </row>
    <row r="785" spans="1:7" s="324" customFormat="1" x14ac:dyDescent="0.5">
      <c r="A785" s="399"/>
      <c r="B785" s="400"/>
      <c r="C785" s="75"/>
      <c r="D785" s="323"/>
      <c r="E785" s="400"/>
      <c r="F785" s="75"/>
      <c r="G785" s="75"/>
    </row>
    <row r="786" spans="1:7" s="324" customFormat="1" x14ac:dyDescent="0.5">
      <c r="A786" s="399"/>
      <c r="B786" s="400"/>
      <c r="C786" s="75"/>
      <c r="D786" s="323"/>
      <c r="E786" s="400"/>
      <c r="F786" s="75"/>
      <c r="G786" s="75"/>
    </row>
    <row r="787" spans="1:7" s="324" customFormat="1" x14ac:dyDescent="0.5">
      <c r="A787" s="399"/>
      <c r="B787" s="400"/>
      <c r="C787" s="75"/>
      <c r="D787" s="323"/>
      <c r="E787" s="400"/>
      <c r="F787" s="75"/>
      <c r="G787" s="75"/>
    </row>
    <row r="788" spans="1:7" s="324" customFormat="1" x14ac:dyDescent="0.5">
      <c r="A788" s="399"/>
      <c r="B788" s="400"/>
      <c r="C788" s="75"/>
      <c r="D788" s="323"/>
      <c r="E788" s="400"/>
      <c r="F788" s="75"/>
      <c r="G788" s="75"/>
    </row>
    <row r="789" spans="1:7" s="324" customFormat="1" x14ac:dyDescent="0.5">
      <c r="A789" s="399"/>
      <c r="B789" s="400"/>
      <c r="C789" s="75"/>
      <c r="D789" s="323"/>
      <c r="E789" s="400"/>
      <c r="F789" s="75"/>
      <c r="G789" s="75"/>
    </row>
    <row r="790" spans="1:7" s="324" customFormat="1" x14ac:dyDescent="0.5">
      <c r="A790" s="399"/>
      <c r="B790" s="400"/>
      <c r="C790" s="75"/>
      <c r="D790" s="323"/>
      <c r="E790" s="400"/>
      <c r="F790" s="75"/>
      <c r="G790" s="75"/>
    </row>
    <row r="791" spans="1:7" s="324" customFormat="1" x14ac:dyDescent="0.5">
      <c r="A791" s="399"/>
      <c r="B791" s="400"/>
      <c r="C791" s="75"/>
      <c r="D791" s="323"/>
      <c r="E791" s="400"/>
      <c r="F791" s="75"/>
      <c r="G791" s="75"/>
    </row>
    <row r="792" spans="1:7" s="324" customFormat="1" x14ac:dyDescent="0.5">
      <c r="A792" s="399"/>
      <c r="B792" s="400"/>
      <c r="C792" s="75"/>
      <c r="D792" s="323"/>
      <c r="E792" s="400"/>
      <c r="F792" s="75"/>
      <c r="G792" s="75"/>
    </row>
    <row r="793" spans="1:7" s="324" customFormat="1" x14ac:dyDescent="0.5">
      <c r="A793" s="399"/>
      <c r="B793" s="400"/>
      <c r="C793" s="75"/>
      <c r="D793" s="323"/>
      <c r="E793" s="400"/>
      <c r="F793" s="75"/>
      <c r="G793" s="75"/>
    </row>
    <row r="794" spans="1:7" s="324" customFormat="1" x14ac:dyDescent="0.5">
      <c r="A794" s="399"/>
      <c r="B794" s="400"/>
      <c r="C794" s="75"/>
      <c r="D794" s="323"/>
      <c r="E794" s="400"/>
      <c r="F794" s="75"/>
      <c r="G794" s="75"/>
    </row>
    <row r="795" spans="1:7" s="324" customFormat="1" x14ac:dyDescent="0.5">
      <c r="A795" s="399"/>
      <c r="B795" s="400"/>
      <c r="C795" s="75"/>
      <c r="D795" s="323"/>
      <c r="E795" s="400"/>
      <c r="F795" s="75"/>
      <c r="G795" s="75"/>
    </row>
    <row r="796" spans="1:7" s="324" customFormat="1" x14ac:dyDescent="0.5">
      <c r="A796" s="399"/>
      <c r="B796" s="400"/>
      <c r="C796" s="75"/>
      <c r="D796" s="323"/>
      <c r="E796" s="400"/>
      <c r="F796" s="75"/>
      <c r="G796" s="75"/>
    </row>
    <row r="797" spans="1:7" s="324" customFormat="1" x14ac:dyDescent="0.5">
      <c r="A797" s="399"/>
      <c r="B797" s="400"/>
      <c r="C797" s="75"/>
      <c r="D797" s="323"/>
      <c r="E797" s="400"/>
      <c r="F797" s="75"/>
      <c r="G797" s="75"/>
    </row>
    <row r="798" spans="1:7" s="324" customFormat="1" x14ac:dyDescent="0.5">
      <c r="A798" s="399"/>
      <c r="B798" s="400"/>
      <c r="C798" s="75"/>
      <c r="D798" s="323"/>
      <c r="E798" s="400"/>
      <c r="F798" s="75"/>
      <c r="G798" s="75"/>
    </row>
    <row r="799" spans="1:7" s="324" customFormat="1" x14ac:dyDescent="0.5">
      <c r="A799" s="399"/>
      <c r="B799" s="400"/>
      <c r="C799" s="75"/>
      <c r="D799" s="323"/>
      <c r="E799" s="400"/>
      <c r="F799" s="75"/>
      <c r="G799" s="75"/>
    </row>
    <row r="800" spans="1:7" s="324" customFormat="1" x14ac:dyDescent="0.5">
      <c r="A800" s="399"/>
      <c r="B800" s="400"/>
      <c r="C800" s="75"/>
      <c r="D800" s="323"/>
      <c r="E800" s="400"/>
      <c r="F800" s="75"/>
      <c r="G800" s="75"/>
    </row>
    <row r="801" spans="1:7" s="324" customFormat="1" x14ac:dyDescent="0.5">
      <c r="A801" s="399"/>
      <c r="B801" s="400"/>
      <c r="C801" s="75"/>
      <c r="D801" s="323"/>
      <c r="E801" s="400"/>
      <c r="F801" s="75"/>
      <c r="G801" s="75"/>
    </row>
    <row r="802" spans="1:7" s="324" customFormat="1" x14ac:dyDescent="0.5">
      <c r="A802" s="399"/>
      <c r="B802" s="400"/>
      <c r="C802" s="75"/>
      <c r="D802" s="323"/>
      <c r="E802" s="400"/>
      <c r="F802" s="75"/>
      <c r="G802" s="75"/>
    </row>
    <row r="803" spans="1:7" s="324" customFormat="1" x14ac:dyDescent="0.5">
      <c r="A803" s="399"/>
      <c r="B803" s="400"/>
      <c r="C803" s="75"/>
      <c r="D803" s="323"/>
      <c r="E803" s="400"/>
      <c r="F803" s="75"/>
      <c r="G803" s="75"/>
    </row>
    <row r="804" spans="1:7" s="324" customFormat="1" x14ac:dyDescent="0.5">
      <c r="A804" s="399"/>
      <c r="B804" s="400"/>
      <c r="C804" s="75"/>
      <c r="D804" s="323"/>
      <c r="E804" s="400"/>
      <c r="F804" s="75"/>
      <c r="G804" s="75"/>
    </row>
    <row r="805" spans="1:7" s="324" customFormat="1" x14ac:dyDescent="0.5">
      <c r="A805" s="399"/>
      <c r="B805" s="400"/>
      <c r="C805" s="75"/>
      <c r="D805" s="323"/>
      <c r="E805" s="400"/>
      <c r="F805" s="75"/>
      <c r="G805" s="75"/>
    </row>
    <row r="806" spans="1:7" s="324" customFormat="1" x14ac:dyDescent="0.5">
      <c r="A806" s="399"/>
      <c r="B806" s="400"/>
      <c r="C806" s="75"/>
      <c r="D806" s="323"/>
      <c r="E806" s="400"/>
      <c r="F806" s="75"/>
      <c r="G806" s="75"/>
    </row>
    <row r="807" spans="1:7" s="324" customFormat="1" x14ac:dyDescent="0.5">
      <c r="A807" s="399"/>
      <c r="B807" s="400"/>
      <c r="C807" s="75"/>
      <c r="D807" s="323"/>
      <c r="E807" s="400"/>
      <c r="F807" s="75"/>
      <c r="G807" s="75"/>
    </row>
    <row r="808" spans="1:7" s="324" customFormat="1" x14ac:dyDescent="0.5">
      <c r="A808" s="399"/>
      <c r="B808" s="400"/>
      <c r="C808" s="75"/>
      <c r="D808" s="323"/>
      <c r="E808" s="400"/>
      <c r="F808" s="75"/>
      <c r="G808" s="75"/>
    </row>
    <row r="809" spans="1:7" s="324" customFormat="1" x14ac:dyDescent="0.5">
      <c r="A809" s="399"/>
      <c r="B809" s="400"/>
      <c r="C809" s="75"/>
      <c r="D809" s="323"/>
      <c r="E809" s="400"/>
      <c r="F809" s="75"/>
      <c r="G809" s="75"/>
    </row>
    <row r="810" spans="1:7" s="324" customFormat="1" x14ac:dyDescent="0.5">
      <c r="A810" s="399"/>
      <c r="B810" s="400"/>
      <c r="C810" s="75"/>
      <c r="D810" s="323"/>
      <c r="E810" s="400"/>
      <c r="F810" s="75"/>
      <c r="G810" s="75"/>
    </row>
    <row r="811" spans="1:7" s="324" customFormat="1" x14ac:dyDescent="0.5">
      <c r="A811" s="399"/>
      <c r="B811" s="400"/>
      <c r="C811" s="75"/>
      <c r="D811" s="323"/>
      <c r="E811" s="400"/>
      <c r="F811" s="75"/>
      <c r="G811" s="75"/>
    </row>
    <row r="812" spans="1:7" s="324" customFormat="1" x14ac:dyDescent="0.5">
      <c r="A812" s="399"/>
      <c r="B812" s="400"/>
      <c r="C812" s="75"/>
      <c r="D812" s="323"/>
      <c r="E812" s="400"/>
      <c r="F812" s="75"/>
      <c r="G812" s="75"/>
    </row>
    <row r="813" spans="1:7" s="324" customFormat="1" x14ac:dyDescent="0.5">
      <c r="A813" s="399"/>
      <c r="B813" s="400"/>
      <c r="C813" s="75"/>
      <c r="D813" s="323"/>
      <c r="E813" s="400"/>
      <c r="F813" s="75"/>
      <c r="G813" s="75"/>
    </row>
    <row r="814" spans="1:7" s="324" customFormat="1" x14ac:dyDescent="0.5">
      <c r="A814" s="399"/>
      <c r="B814" s="400"/>
      <c r="C814" s="75"/>
      <c r="D814" s="323"/>
      <c r="E814" s="400"/>
      <c r="F814" s="75"/>
      <c r="G814" s="75"/>
    </row>
    <row r="815" spans="1:7" s="324" customFormat="1" x14ac:dyDescent="0.5">
      <c r="A815" s="399"/>
      <c r="B815" s="400"/>
      <c r="C815" s="75"/>
      <c r="D815" s="323"/>
      <c r="E815" s="400"/>
      <c r="F815" s="75"/>
      <c r="G815" s="75"/>
    </row>
    <row r="816" spans="1:7" s="324" customFormat="1" x14ac:dyDescent="0.5">
      <c r="A816" s="399"/>
      <c r="B816" s="400"/>
      <c r="C816" s="75"/>
      <c r="D816" s="323"/>
      <c r="E816" s="400"/>
      <c r="F816" s="75"/>
      <c r="G816" s="75"/>
    </row>
    <row r="817" spans="1:7" s="324" customFormat="1" x14ac:dyDescent="0.5">
      <c r="A817" s="399"/>
      <c r="B817" s="400"/>
      <c r="C817" s="75"/>
      <c r="D817" s="323"/>
      <c r="E817" s="400"/>
      <c r="F817" s="75"/>
      <c r="G817" s="75"/>
    </row>
    <row r="818" spans="1:7" s="324" customFormat="1" x14ac:dyDescent="0.5">
      <c r="A818" s="399"/>
      <c r="B818" s="400"/>
      <c r="C818" s="75"/>
      <c r="D818" s="323"/>
      <c r="E818" s="400"/>
      <c r="F818" s="75"/>
      <c r="G818" s="75"/>
    </row>
    <row r="819" spans="1:7" s="324" customFormat="1" x14ac:dyDescent="0.5">
      <c r="A819" s="399"/>
      <c r="B819" s="400"/>
      <c r="C819" s="75"/>
      <c r="D819" s="323"/>
      <c r="E819" s="400"/>
      <c r="F819" s="75"/>
      <c r="G819" s="75"/>
    </row>
    <row r="820" spans="1:7" s="324" customFormat="1" x14ac:dyDescent="0.5">
      <c r="A820" s="399"/>
      <c r="B820" s="400"/>
      <c r="C820" s="75"/>
      <c r="D820" s="323"/>
      <c r="E820" s="400"/>
      <c r="F820" s="75"/>
      <c r="G820" s="75"/>
    </row>
    <row r="821" spans="1:7" s="324" customFormat="1" x14ac:dyDescent="0.5">
      <c r="A821" s="399"/>
      <c r="B821" s="400"/>
      <c r="C821" s="75"/>
      <c r="D821" s="323"/>
      <c r="E821" s="400"/>
      <c r="F821" s="75"/>
      <c r="G821" s="75"/>
    </row>
    <row r="822" spans="1:7" s="324" customFormat="1" x14ac:dyDescent="0.5">
      <c r="A822" s="399"/>
      <c r="B822" s="400"/>
      <c r="C822" s="75"/>
      <c r="D822" s="323"/>
      <c r="E822" s="400"/>
      <c r="F822" s="75"/>
      <c r="G822" s="75"/>
    </row>
    <row r="823" spans="1:7" s="324" customFormat="1" x14ac:dyDescent="0.5">
      <c r="A823" s="399"/>
      <c r="B823" s="400"/>
      <c r="C823" s="75"/>
      <c r="D823" s="323"/>
      <c r="E823" s="400"/>
      <c r="F823" s="75"/>
      <c r="G823" s="75"/>
    </row>
    <row r="824" spans="1:7" s="324" customFormat="1" x14ac:dyDescent="0.5">
      <c r="A824" s="399"/>
      <c r="B824" s="400"/>
      <c r="C824" s="75"/>
      <c r="D824" s="323"/>
      <c r="E824" s="400"/>
      <c r="F824" s="75"/>
      <c r="G824" s="75"/>
    </row>
    <row r="825" spans="1:7" s="324" customFormat="1" x14ac:dyDescent="0.5">
      <c r="A825" s="399"/>
      <c r="B825" s="400"/>
      <c r="C825" s="75"/>
      <c r="D825" s="323"/>
      <c r="E825" s="400"/>
      <c r="F825" s="75"/>
      <c r="G825" s="75"/>
    </row>
    <row r="826" spans="1:7" s="324" customFormat="1" x14ac:dyDescent="0.5">
      <c r="A826" s="399"/>
      <c r="B826" s="400"/>
      <c r="C826" s="75"/>
      <c r="D826" s="323"/>
      <c r="E826" s="400"/>
      <c r="F826" s="75"/>
      <c r="G826" s="75"/>
    </row>
    <row r="827" spans="1:7" s="324" customFormat="1" x14ac:dyDescent="0.5">
      <c r="A827" s="399"/>
      <c r="B827" s="400"/>
      <c r="C827" s="75"/>
      <c r="D827" s="323"/>
      <c r="E827" s="400"/>
      <c r="F827" s="75"/>
      <c r="G827" s="75"/>
    </row>
    <row r="828" spans="1:7" s="324" customFormat="1" x14ac:dyDescent="0.5">
      <c r="A828" s="399"/>
      <c r="B828" s="400"/>
      <c r="C828" s="75"/>
      <c r="D828" s="323"/>
      <c r="E828" s="400"/>
      <c r="F828" s="75"/>
      <c r="G828" s="75"/>
    </row>
    <row r="829" spans="1:7" s="324" customFormat="1" x14ac:dyDescent="0.5">
      <c r="A829" s="399"/>
      <c r="B829" s="400"/>
      <c r="C829" s="75"/>
      <c r="D829" s="323"/>
      <c r="E829" s="400"/>
      <c r="F829" s="75"/>
      <c r="G829" s="75"/>
    </row>
    <row r="830" spans="1:7" s="324" customFormat="1" x14ac:dyDescent="0.5">
      <c r="A830" s="399"/>
      <c r="B830" s="400"/>
      <c r="C830" s="75"/>
      <c r="D830" s="323"/>
      <c r="E830" s="400"/>
      <c r="F830" s="75"/>
      <c r="G830" s="75"/>
    </row>
    <row r="831" spans="1:7" s="324" customFormat="1" x14ac:dyDescent="0.5">
      <c r="A831" s="399"/>
      <c r="B831" s="400"/>
      <c r="C831" s="75"/>
      <c r="D831" s="323"/>
      <c r="E831" s="400"/>
      <c r="F831" s="75"/>
      <c r="G831" s="75"/>
    </row>
    <row r="832" spans="1:7" s="324" customFormat="1" x14ac:dyDescent="0.5">
      <c r="A832" s="399"/>
      <c r="B832" s="400"/>
      <c r="C832" s="75"/>
      <c r="D832" s="323"/>
      <c r="E832" s="400"/>
      <c r="F832" s="75"/>
      <c r="G832" s="75"/>
    </row>
    <row r="833" spans="1:7" s="324" customFormat="1" x14ac:dyDescent="0.5">
      <c r="A833" s="399"/>
      <c r="B833" s="400"/>
      <c r="C833" s="75"/>
      <c r="D833" s="323"/>
      <c r="E833" s="400"/>
      <c r="F833" s="75"/>
      <c r="G833" s="75"/>
    </row>
    <row r="834" spans="1:7" s="324" customFormat="1" x14ac:dyDescent="0.5">
      <c r="A834" s="399"/>
      <c r="B834" s="400"/>
      <c r="C834" s="75"/>
      <c r="D834" s="323"/>
      <c r="E834" s="400"/>
      <c r="F834" s="75"/>
      <c r="G834" s="75"/>
    </row>
    <row r="835" spans="1:7" s="324" customFormat="1" x14ac:dyDescent="0.5">
      <c r="A835" s="399"/>
      <c r="B835" s="400"/>
      <c r="C835" s="75"/>
      <c r="D835" s="323"/>
      <c r="E835" s="400"/>
      <c r="F835" s="75"/>
      <c r="G835" s="75"/>
    </row>
    <row r="836" spans="1:7" s="324" customFormat="1" x14ac:dyDescent="0.5">
      <c r="A836" s="399"/>
      <c r="B836" s="400"/>
      <c r="C836" s="75"/>
      <c r="D836" s="323"/>
      <c r="E836" s="400"/>
      <c r="F836" s="75"/>
      <c r="G836" s="75"/>
    </row>
    <row r="837" spans="1:7" s="324" customFormat="1" x14ac:dyDescent="0.5">
      <c r="A837" s="399"/>
      <c r="B837" s="400"/>
      <c r="C837" s="75"/>
      <c r="D837" s="323"/>
      <c r="E837" s="400"/>
      <c r="F837" s="75"/>
      <c r="G837" s="75"/>
    </row>
    <row r="838" spans="1:7" s="324" customFormat="1" x14ac:dyDescent="0.5">
      <c r="A838" s="399"/>
      <c r="B838" s="400"/>
      <c r="C838" s="75"/>
      <c r="D838" s="323"/>
      <c r="E838" s="400"/>
      <c r="F838" s="75"/>
      <c r="G838" s="75"/>
    </row>
    <row r="839" spans="1:7" s="324" customFormat="1" x14ac:dyDescent="0.5">
      <c r="A839" s="399"/>
      <c r="B839" s="400"/>
      <c r="C839" s="75"/>
      <c r="D839" s="323"/>
      <c r="E839" s="400"/>
      <c r="F839" s="75"/>
      <c r="G839" s="75"/>
    </row>
    <row r="840" spans="1:7" s="324" customFormat="1" x14ac:dyDescent="0.5">
      <c r="A840" s="399"/>
      <c r="B840" s="400"/>
      <c r="C840" s="75"/>
      <c r="D840" s="323"/>
      <c r="E840" s="400"/>
      <c r="F840" s="75"/>
      <c r="G840" s="75"/>
    </row>
    <row r="841" spans="1:7" s="324" customFormat="1" x14ac:dyDescent="0.5">
      <c r="A841" s="399"/>
      <c r="B841" s="400"/>
      <c r="C841" s="75"/>
      <c r="D841" s="323"/>
      <c r="E841" s="400"/>
      <c r="F841" s="75"/>
      <c r="G841" s="75"/>
    </row>
    <row r="842" spans="1:7" s="324" customFormat="1" x14ac:dyDescent="0.5">
      <c r="A842" s="399"/>
      <c r="B842" s="400"/>
      <c r="C842" s="75"/>
      <c r="D842" s="323"/>
      <c r="E842" s="400"/>
      <c r="F842" s="75"/>
      <c r="G842" s="75"/>
    </row>
    <row r="843" spans="1:7" s="324" customFormat="1" x14ac:dyDescent="0.5">
      <c r="A843" s="399"/>
      <c r="B843" s="400"/>
      <c r="C843" s="75"/>
      <c r="D843" s="323"/>
      <c r="E843" s="400"/>
      <c r="F843" s="75"/>
      <c r="G843" s="75"/>
    </row>
    <row r="844" spans="1:7" s="324" customFormat="1" x14ac:dyDescent="0.5">
      <c r="A844" s="399"/>
      <c r="B844" s="400"/>
      <c r="C844" s="75"/>
      <c r="D844" s="323"/>
      <c r="E844" s="400"/>
      <c r="F844" s="75"/>
      <c r="G844" s="75"/>
    </row>
    <row r="845" spans="1:7" s="324" customFormat="1" x14ac:dyDescent="0.5">
      <c r="A845" s="399"/>
      <c r="B845" s="400"/>
      <c r="C845" s="75"/>
      <c r="D845" s="323"/>
      <c r="E845" s="400"/>
      <c r="F845" s="75"/>
      <c r="G845" s="75"/>
    </row>
    <row r="846" spans="1:7" s="324" customFormat="1" x14ac:dyDescent="0.5">
      <c r="A846" s="399"/>
      <c r="B846" s="400"/>
      <c r="C846" s="75"/>
      <c r="D846" s="323"/>
      <c r="E846" s="400"/>
      <c r="F846" s="75"/>
      <c r="G846" s="75"/>
    </row>
    <row r="847" spans="1:7" s="324" customFormat="1" x14ac:dyDescent="0.5">
      <c r="A847" s="399"/>
      <c r="B847" s="400"/>
      <c r="C847" s="75"/>
      <c r="D847" s="323"/>
      <c r="E847" s="400"/>
      <c r="F847" s="75"/>
      <c r="G847" s="75"/>
    </row>
    <row r="848" spans="1:7" s="324" customFormat="1" x14ac:dyDescent="0.5">
      <c r="A848" s="399"/>
      <c r="B848" s="400"/>
      <c r="C848" s="75"/>
      <c r="D848" s="323"/>
      <c r="E848" s="400"/>
      <c r="F848" s="75"/>
      <c r="G848" s="75"/>
    </row>
    <row r="849" spans="1:7" s="324" customFormat="1" x14ac:dyDescent="0.5">
      <c r="A849" s="399"/>
      <c r="B849" s="400"/>
      <c r="C849" s="75"/>
      <c r="D849" s="323"/>
      <c r="E849" s="400"/>
      <c r="F849" s="75"/>
      <c r="G849" s="75"/>
    </row>
    <row r="850" spans="1:7" s="324" customFormat="1" x14ac:dyDescent="0.5">
      <c r="A850" s="399"/>
      <c r="B850" s="400"/>
      <c r="C850" s="75"/>
      <c r="D850" s="323"/>
      <c r="E850" s="400"/>
      <c r="F850" s="75"/>
      <c r="G850" s="75"/>
    </row>
    <row r="851" spans="1:7" s="324" customFormat="1" x14ac:dyDescent="0.5">
      <c r="A851" s="399"/>
      <c r="B851" s="400"/>
      <c r="C851" s="75"/>
      <c r="D851" s="323"/>
      <c r="E851" s="400"/>
      <c r="F851" s="75"/>
      <c r="G851" s="75"/>
    </row>
    <row r="852" spans="1:7" s="324" customFormat="1" x14ac:dyDescent="0.5">
      <c r="A852" s="399"/>
      <c r="B852" s="400"/>
      <c r="C852" s="75"/>
      <c r="D852" s="323"/>
      <c r="E852" s="400"/>
      <c r="F852" s="75"/>
      <c r="G852" s="75"/>
    </row>
    <row r="853" spans="1:7" s="324" customFormat="1" x14ac:dyDescent="0.5">
      <c r="A853" s="399"/>
      <c r="B853" s="400"/>
      <c r="C853" s="75"/>
      <c r="D853" s="323"/>
      <c r="E853" s="400"/>
      <c r="F853" s="75"/>
      <c r="G853" s="75"/>
    </row>
    <row r="854" spans="1:7" s="324" customFormat="1" x14ac:dyDescent="0.5">
      <c r="A854" s="399"/>
      <c r="B854" s="400"/>
      <c r="C854" s="75"/>
      <c r="D854" s="323"/>
      <c r="E854" s="400"/>
      <c r="F854" s="75"/>
      <c r="G854" s="75"/>
    </row>
    <row r="855" spans="1:7" s="324" customFormat="1" x14ac:dyDescent="0.5">
      <c r="A855" s="399"/>
      <c r="B855" s="400"/>
      <c r="C855" s="75"/>
      <c r="D855" s="323"/>
      <c r="E855" s="400"/>
      <c r="F855" s="75"/>
      <c r="G855" s="75"/>
    </row>
    <row r="856" spans="1:7" s="324" customFormat="1" x14ac:dyDescent="0.5">
      <c r="A856" s="399"/>
      <c r="B856" s="400"/>
      <c r="C856" s="75"/>
      <c r="D856" s="323"/>
      <c r="E856" s="400"/>
      <c r="F856" s="75"/>
      <c r="G856" s="75"/>
    </row>
    <row r="857" spans="1:7" s="324" customFormat="1" x14ac:dyDescent="0.5">
      <c r="A857" s="399"/>
      <c r="B857" s="400"/>
      <c r="C857" s="75"/>
      <c r="D857" s="323"/>
      <c r="E857" s="400"/>
      <c r="F857" s="75"/>
      <c r="G857" s="75"/>
    </row>
    <row r="858" spans="1:7" s="324" customFormat="1" x14ac:dyDescent="0.5">
      <c r="A858" s="399"/>
      <c r="B858" s="400"/>
      <c r="C858" s="75"/>
      <c r="D858" s="323"/>
      <c r="E858" s="400"/>
      <c r="F858" s="75"/>
      <c r="G858" s="75"/>
    </row>
    <row r="859" spans="1:7" s="324" customFormat="1" x14ac:dyDescent="0.5">
      <c r="A859" s="399"/>
      <c r="B859" s="400"/>
      <c r="C859" s="75"/>
      <c r="D859" s="323"/>
      <c r="E859" s="400"/>
      <c r="F859" s="75"/>
      <c r="G859" s="75"/>
    </row>
    <row r="860" spans="1:7" s="324" customFormat="1" x14ac:dyDescent="0.5">
      <c r="A860" s="399"/>
      <c r="B860" s="400"/>
      <c r="C860" s="75"/>
      <c r="D860" s="323"/>
      <c r="E860" s="400"/>
      <c r="F860" s="75"/>
      <c r="G860" s="75"/>
    </row>
    <row r="861" spans="1:7" s="324" customFormat="1" x14ac:dyDescent="0.5">
      <c r="A861" s="399"/>
      <c r="B861" s="400"/>
      <c r="C861" s="75"/>
      <c r="D861" s="323"/>
      <c r="E861" s="400"/>
      <c r="F861" s="75"/>
      <c r="G861" s="75"/>
    </row>
    <row r="862" spans="1:7" s="324" customFormat="1" x14ac:dyDescent="0.5">
      <c r="A862" s="399"/>
      <c r="B862" s="400"/>
      <c r="C862" s="75"/>
      <c r="D862" s="323"/>
      <c r="E862" s="400"/>
      <c r="F862" s="75"/>
      <c r="G862" s="75"/>
    </row>
    <row r="863" spans="1:7" s="324" customFormat="1" x14ac:dyDescent="0.5">
      <c r="A863" s="399"/>
      <c r="B863" s="400"/>
      <c r="C863" s="75"/>
      <c r="D863" s="323"/>
      <c r="E863" s="400"/>
      <c r="F863" s="75"/>
      <c r="G863" s="75"/>
    </row>
    <row r="864" spans="1:7" s="324" customFormat="1" x14ac:dyDescent="0.5">
      <c r="A864" s="399"/>
      <c r="B864" s="400"/>
      <c r="C864" s="75"/>
      <c r="D864" s="323"/>
      <c r="E864" s="400"/>
      <c r="F864" s="75"/>
      <c r="G864" s="75"/>
    </row>
    <row r="865" spans="1:7" s="324" customFormat="1" x14ac:dyDescent="0.5">
      <c r="A865" s="399"/>
      <c r="B865" s="400"/>
      <c r="C865" s="75"/>
      <c r="D865" s="323"/>
      <c r="E865" s="400"/>
      <c r="F865" s="75"/>
      <c r="G865" s="75"/>
    </row>
    <row r="866" spans="1:7" s="324" customFormat="1" x14ac:dyDescent="0.5">
      <c r="A866" s="399"/>
      <c r="B866" s="400"/>
      <c r="C866" s="75"/>
      <c r="D866" s="323"/>
      <c r="E866" s="400"/>
      <c r="F866" s="75"/>
      <c r="G866" s="75"/>
    </row>
    <row r="867" spans="1:7" s="324" customFormat="1" x14ac:dyDescent="0.5">
      <c r="A867" s="399"/>
      <c r="B867" s="400"/>
      <c r="C867" s="75"/>
      <c r="D867" s="323"/>
      <c r="E867" s="400"/>
      <c r="F867" s="75"/>
      <c r="G867" s="75"/>
    </row>
    <row r="868" spans="1:7" s="324" customFormat="1" x14ac:dyDescent="0.5">
      <c r="A868" s="399"/>
      <c r="B868" s="400"/>
      <c r="C868" s="75"/>
      <c r="D868" s="323"/>
      <c r="E868" s="400"/>
      <c r="F868" s="75"/>
      <c r="G868" s="75"/>
    </row>
    <row r="869" spans="1:7" s="324" customFormat="1" x14ac:dyDescent="0.5">
      <c r="A869" s="399"/>
      <c r="B869" s="400"/>
      <c r="C869" s="75"/>
      <c r="D869" s="323"/>
      <c r="E869" s="400"/>
      <c r="F869" s="75"/>
      <c r="G869" s="75"/>
    </row>
    <row r="870" spans="1:7" s="324" customFormat="1" x14ac:dyDescent="0.5">
      <c r="A870" s="399"/>
      <c r="B870" s="400"/>
      <c r="C870" s="75"/>
      <c r="D870" s="323"/>
      <c r="E870" s="400"/>
      <c r="F870" s="75"/>
      <c r="G870" s="75"/>
    </row>
    <row r="871" spans="1:7" s="324" customFormat="1" x14ac:dyDescent="0.5">
      <c r="A871" s="399"/>
      <c r="B871" s="400"/>
      <c r="C871" s="75"/>
      <c r="D871" s="323"/>
      <c r="E871" s="400"/>
      <c r="F871" s="75"/>
      <c r="G871" s="75"/>
    </row>
    <row r="872" spans="1:7" s="324" customFormat="1" x14ac:dyDescent="0.5">
      <c r="A872" s="399"/>
      <c r="B872" s="400"/>
      <c r="C872" s="75"/>
      <c r="D872" s="323"/>
      <c r="E872" s="400"/>
      <c r="F872" s="75"/>
      <c r="G872" s="75"/>
    </row>
    <row r="873" spans="1:7" s="324" customFormat="1" x14ac:dyDescent="0.5">
      <c r="A873" s="399"/>
      <c r="B873" s="400"/>
      <c r="C873" s="75"/>
      <c r="D873" s="323"/>
      <c r="E873" s="400"/>
      <c r="F873" s="75"/>
      <c r="G873" s="75"/>
    </row>
    <row r="874" spans="1:7" s="324" customFormat="1" x14ac:dyDescent="0.5">
      <c r="A874" s="399"/>
      <c r="B874" s="400"/>
      <c r="C874" s="75"/>
      <c r="D874" s="323"/>
      <c r="E874" s="400"/>
      <c r="F874" s="75"/>
      <c r="G874" s="75"/>
    </row>
    <row r="875" spans="1:7" s="324" customFormat="1" x14ac:dyDescent="0.5">
      <c r="A875" s="399"/>
      <c r="B875" s="400"/>
      <c r="C875" s="75"/>
      <c r="D875" s="323"/>
      <c r="E875" s="400"/>
      <c r="F875" s="75"/>
      <c r="G875" s="75"/>
    </row>
    <row r="876" spans="1:7" s="324" customFormat="1" x14ac:dyDescent="0.5">
      <c r="A876" s="399"/>
      <c r="B876" s="400"/>
      <c r="C876" s="75"/>
      <c r="D876" s="323"/>
      <c r="E876" s="400"/>
      <c r="F876" s="75"/>
      <c r="G876" s="75"/>
    </row>
    <row r="877" spans="1:7" s="324" customFormat="1" x14ac:dyDescent="0.5">
      <c r="A877" s="399"/>
      <c r="B877" s="400"/>
      <c r="C877" s="75"/>
      <c r="D877" s="323"/>
      <c r="E877" s="400"/>
      <c r="F877" s="75"/>
      <c r="G877" s="75"/>
    </row>
    <row r="878" spans="1:7" s="324" customFormat="1" x14ac:dyDescent="0.5">
      <c r="A878" s="399"/>
      <c r="B878" s="400"/>
      <c r="C878" s="75"/>
      <c r="D878" s="323"/>
      <c r="E878" s="400"/>
      <c r="F878" s="75"/>
      <c r="G878" s="75"/>
    </row>
    <row r="879" spans="1:7" s="324" customFormat="1" x14ac:dyDescent="0.5">
      <c r="A879" s="399"/>
      <c r="B879" s="400"/>
      <c r="C879" s="75"/>
      <c r="D879" s="323"/>
      <c r="E879" s="400"/>
      <c r="F879" s="75"/>
      <c r="G879" s="75"/>
    </row>
    <row r="880" spans="1:7" s="324" customFormat="1" x14ac:dyDescent="0.5">
      <c r="A880" s="399"/>
      <c r="B880" s="400"/>
      <c r="C880" s="75"/>
      <c r="D880" s="323"/>
      <c r="E880" s="400"/>
      <c r="F880" s="75"/>
      <c r="G880" s="75"/>
    </row>
    <row r="881" spans="1:7" s="324" customFormat="1" x14ac:dyDescent="0.5">
      <c r="A881" s="399"/>
      <c r="B881" s="400"/>
      <c r="C881" s="75"/>
      <c r="D881" s="323"/>
      <c r="E881" s="400"/>
      <c r="F881" s="75"/>
      <c r="G881" s="75"/>
    </row>
    <row r="882" spans="1:7" s="324" customFormat="1" x14ac:dyDescent="0.5">
      <c r="A882" s="399"/>
      <c r="B882" s="400"/>
      <c r="C882" s="75"/>
      <c r="D882" s="323"/>
      <c r="E882" s="400"/>
      <c r="F882" s="75"/>
      <c r="G882" s="75"/>
    </row>
    <row r="883" spans="1:7" s="324" customFormat="1" x14ac:dyDescent="0.5">
      <c r="A883" s="399"/>
      <c r="B883" s="400"/>
      <c r="C883" s="75"/>
      <c r="D883" s="323"/>
      <c r="E883" s="400"/>
      <c r="F883" s="75"/>
      <c r="G883" s="75"/>
    </row>
    <row r="884" spans="1:7" s="324" customFormat="1" x14ac:dyDescent="0.5">
      <c r="A884" s="399"/>
      <c r="B884" s="400"/>
      <c r="C884" s="75"/>
      <c r="D884" s="323"/>
      <c r="E884" s="400"/>
      <c r="F884" s="75"/>
      <c r="G884" s="75"/>
    </row>
    <row r="885" spans="1:7" s="324" customFormat="1" x14ac:dyDescent="0.5">
      <c r="A885" s="399"/>
      <c r="B885" s="400"/>
      <c r="C885" s="75"/>
      <c r="D885" s="323"/>
      <c r="E885" s="400"/>
      <c r="F885" s="75"/>
      <c r="G885" s="75"/>
    </row>
    <row r="886" spans="1:7" s="324" customFormat="1" x14ac:dyDescent="0.5">
      <c r="A886" s="399"/>
      <c r="B886" s="400"/>
      <c r="C886" s="75"/>
      <c r="D886" s="323"/>
      <c r="E886" s="400"/>
      <c r="F886" s="75"/>
      <c r="G886" s="75"/>
    </row>
    <row r="887" spans="1:7" s="324" customFormat="1" x14ac:dyDescent="0.5">
      <c r="A887" s="399"/>
      <c r="B887" s="400"/>
      <c r="C887" s="75"/>
      <c r="D887" s="323"/>
      <c r="E887" s="400"/>
      <c r="F887" s="75"/>
      <c r="G887" s="75"/>
    </row>
    <row r="888" spans="1:7" s="324" customFormat="1" x14ac:dyDescent="0.5">
      <c r="A888" s="399"/>
      <c r="B888" s="400"/>
      <c r="C888" s="75"/>
      <c r="D888" s="323"/>
      <c r="E888" s="400"/>
      <c r="F888" s="75"/>
      <c r="G888" s="75"/>
    </row>
    <row r="889" spans="1:7" s="324" customFormat="1" x14ac:dyDescent="0.5">
      <c r="A889" s="399"/>
      <c r="B889" s="400"/>
      <c r="C889" s="75"/>
      <c r="D889" s="323"/>
      <c r="E889" s="400"/>
      <c r="F889" s="75"/>
      <c r="G889" s="75"/>
    </row>
    <row r="890" spans="1:7" s="324" customFormat="1" x14ac:dyDescent="0.5">
      <c r="A890" s="399"/>
      <c r="B890" s="400"/>
      <c r="C890" s="75"/>
      <c r="D890" s="323"/>
      <c r="E890" s="400"/>
      <c r="F890" s="75"/>
      <c r="G890" s="75"/>
    </row>
    <row r="891" spans="1:7" s="324" customFormat="1" x14ac:dyDescent="0.5">
      <c r="A891" s="399"/>
      <c r="B891" s="400"/>
      <c r="C891" s="75"/>
      <c r="D891" s="323"/>
      <c r="E891" s="400"/>
      <c r="F891" s="75"/>
      <c r="G891" s="75"/>
    </row>
    <row r="892" spans="1:7" s="324" customFormat="1" x14ac:dyDescent="0.5">
      <c r="A892" s="399"/>
      <c r="B892" s="400"/>
      <c r="C892" s="75"/>
      <c r="D892" s="323"/>
      <c r="E892" s="400"/>
      <c r="F892" s="75"/>
      <c r="G892" s="75"/>
    </row>
    <row r="893" spans="1:7" s="324" customFormat="1" x14ac:dyDescent="0.5">
      <c r="A893" s="399"/>
      <c r="B893" s="400"/>
      <c r="C893" s="75"/>
      <c r="D893" s="323"/>
      <c r="E893" s="400"/>
      <c r="F893" s="75"/>
      <c r="G893" s="75"/>
    </row>
    <row r="894" spans="1:7" s="324" customFormat="1" x14ac:dyDescent="0.5">
      <c r="A894" s="399"/>
      <c r="B894" s="400"/>
      <c r="C894" s="75"/>
      <c r="D894" s="323"/>
      <c r="E894" s="400"/>
      <c r="F894" s="75"/>
      <c r="G894" s="75"/>
    </row>
    <row r="895" spans="1:7" s="324" customFormat="1" x14ac:dyDescent="0.5">
      <c r="A895" s="399"/>
      <c r="B895" s="400"/>
      <c r="C895" s="75"/>
      <c r="D895" s="323"/>
      <c r="E895" s="400"/>
      <c r="F895" s="75"/>
      <c r="G895" s="75"/>
    </row>
    <row r="896" spans="1:7" s="324" customFormat="1" x14ac:dyDescent="0.5">
      <c r="A896" s="399"/>
      <c r="B896" s="400"/>
      <c r="C896" s="75"/>
      <c r="D896" s="323"/>
      <c r="E896" s="400"/>
      <c r="F896" s="75"/>
      <c r="G896" s="75"/>
    </row>
    <row r="897" spans="1:7" s="324" customFormat="1" x14ac:dyDescent="0.5">
      <c r="A897" s="399"/>
      <c r="B897" s="400"/>
      <c r="C897" s="75"/>
      <c r="D897" s="323"/>
      <c r="E897" s="400"/>
      <c r="F897" s="75"/>
      <c r="G897" s="75"/>
    </row>
    <row r="898" spans="1:7" s="324" customFormat="1" x14ac:dyDescent="0.5">
      <c r="A898" s="399"/>
      <c r="B898" s="400"/>
      <c r="C898" s="75"/>
      <c r="D898" s="323"/>
      <c r="E898" s="400"/>
      <c r="F898" s="75"/>
      <c r="G898" s="75"/>
    </row>
    <row r="899" spans="1:7" s="324" customFormat="1" x14ac:dyDescent="0.5">
      <c r="A899" s="399"/>
      <c r="B899" s="400"/>
      <c r="C899" s="75"/>
      <c r="D899" s="323"/>
      <c r="E899" s="400"/>
      <c r="F899" s="75"/>
      <c r="G899" s="75"/>
    </row>
    <row r="900" spans="1:7" s="324" customFormat="1" x14ac:dyDescent="0.5">
      <c r="A900" s="399"/>
      <c r="B900" s="400"/>
      <c r="C900" s="75"/>
      <c r="D900" s="323"/>
      <c r="E900" s="400"/>
      <c r="F900" s="75"/>
      <c r="G900" s="75"/>
    </row>
    <row r="901" spans="1:7" s="324" customFormat="1" x14ac:dyDescent="0.5">
      <c r="A901" s="399"/>
      <c r="B901" s="400"/>
      <c r="C901" s="75"/>
      <c r="D901" s="323"/>
      <c r="E901" s="400"/>
      <c r="F901" s="75"/>
      <c r="G901" s="75"/>
    </row>
    <row r="902" spans="1:7" s="324" customFormat="1" x14ac:dyDescent="0.5">
      <c r="A902" s="399"/>
      <c r="B902" s="400"/>
      <c r="C902" s="75"/>
      <c r="D902" s="323"/>
      <c r="E902" s="400"/>
      <c r="F902" s="75"/>
      <c r="G902" s="75"/>
    </row>
    <row r="903" spans="1:7" s="324" customFormat="1" x14ac:dyDescent="0.5">
      <c r="A903" s="399"/>
      <c r="B903" s="400"/>
      <c r="C903" s="75"/>
      <c r="D903" s="323"/>
      <c r="E903" s="400"/>
      <c r="F903" s="75"/>
      <c r="G903" s="75"/>
    </row>
    <row r="904" spans="1:7" s="324" customFormat="1" x14ac:dyDescent="0.5">
      <c r="A904" s="399"/>
      <c r="B904" s="400"/>
      <c r="C904" s="75"/>
      <c r="D904" s="323"/>
      <c r="E904" s="400"/>
      <c r="F904" s="75"/>
      <c r="G904" s="75"/>
    </row>
    <row r="905" spans="1:7" s="324" customFormat="1" x14ac:dyDescent="0.5">
      <c r="A905" s="399"/>
      <c r="B905" s="400"/>
      <c r="C905" s="75"/>
      <c r="D905" s="323"/>
      <c r="E905" s="400"/>
      <c r="F905" s="75"/>
      <c r="G905" s="75"/>
    </row>
    <row r="906" spans="1:7" s="324" customFormat="1" x14ac:dyDescent="0.5">
      <c r="A906" s="399"/>
      <c r="B906" s="400"/>
      <c r="C906" s="75"/>
      <c r="D906" s="323"/>
      <c r="E906" s="400"/>
      <c r="F906" s="75"/>
      <c r="G906" s="75"/>
    </row>
    <row r="907" spans="1:7" s="324" customFormat="1" x14ac:dyDescent="0.5">
      <c r="A907" s="399"/>
      <c r="B907" s="400"/>
      <c r="C907" s="75"/>
      <c r="D907" s="323"/>
      <c r="E907" s="400"/>
      <c r="F907" s="75"/>
      <c r="G907" s="75"/>
    </row>
    <row r="908" spans="1:7" s="324" customFormat="1" x14ac:dyDescent="0.5">
      <c r="A908" s="399"/>
      <c r="B908" s="400"/>
      <c r="C908" s="75"/>
      <c r="D908" s="323"/>
      <c r="E908" s="400"/>
      <c r="F908" s="75"/>
      <c r="G908" s="75"/>
    </row>
    <row r="909" spans="1:7" s="324" customFormat="1" x14ac:dyDescent="0.5">
      <c r="A909" s="399"/>
      <c r="B909" s="400"/>
      <c r="C909" s="75"/>
      <c r="D909" s="323"/>
      <c r="E909" s="400"/>
      <c r="F909" s="75"/>
      <c r="G909" s="75"/>
    </row>
    <row r="910" spans="1:7" s="324" customFormat="1" x14ac:dyDescent="0.5">
      <c r="A910" s="399"/>
      <c r="B910" s="400"/>
      <c r="C910" s="75"/>
      <c r="D910" s="323"/>
      <c r="E910" s="400"/>
      <c r="F910" s="75"/>
      <c r="G910" s="75"/>
    </row>
    <row r="911" spans="1:7" s="324" customFormat="1" x14ac:dyDescent="0.5">
      <c r="A911" s="399"/>
      <c r="B911" s="400"/>
      <c r="C911" s="75"/>
      <c r="D911" s="323"/>
      <c r="E911" s="400"/>
      <c r="F911" s="75"/>
      <c r="G911" s="75"/>
    </row>
    <row r="912" spans="1:7" s="324" customFormat="1" x14ac:dyDescent="0.5">
      <c r="A912" s="399"/>
      <c r="B912" s="400"/>
      <c r="C912" s="75"/>
      <c r="D912" s="323"/>
      <c r="E912" s="400"/>
      <c r="F912" s="75"/>
      <c r="G912" s="75"/>
    </row>
    <row r="913" spans="1:7" s="324" customFormat="1" x14ac:dyDescent="0.5">
      <c r="A913" s="399"/>
      <c r="B913" s="400"/>
      <c r="C913" s="75"/>
      <c r="D913" s="323"/>
      <c r="E913" s="400"/>
      <c r="F913" s="75"/>
      <c r="G913" s="75"/>
    </row>
    <row r="914" spans="1:7" s="324" customFormat="1" x14ac:dyDescent="0.5">
      <c r="A914" s="399"/>
      <c r="B914" s="400"/>
      <c r="C914" s="75"/>
      <c r="D914" s="323"/>
      <c r="E914" s="400"/>
      <c r="F914" s="75"/>
      <c r="G914" s="75"/>
    </row>
    <row r="915" spans="1:7" s="324" customFormat="1" x14ac:dyDescent="0.5">
      <c r="A915" s="399"/>
      <c r="B915" s="400"/>
      <c r="C915" s="75"/>
      <c r="D915" s="323"/>
      <c r="E915" s="400"/>
      <c r="F915" s="75"/>
      <c r="G915" s="75"/>
    </row>
    <row r="916" spans="1:7" s="324" customFormat="1" x14ac:dyDescent="0.5">
      <c r="A916" s="399"/>
      <c r="B916" s="400"/>
      <c r="C916" s="75"/>
      <c r="D916" s="323"/>
      <c r="E916" s="400"/>
      <c r="F916" s="75"/>
      <c r="G916" s="75"/>
    </row>
    <row r="917" spans="1:7" s="324" customFormat="1" x14ac:dyDescent="0.5">
      <c r="A917" s="399"/>
      <c r="B917" s="400"/>
      <c r="C917" s="75"/>
      <c r="D917" s="323"/>
      <c r="E917" s="400"/>
      <c r="F917" s="75"/>
      <c r="G917" s="75"/>
    </row>
    <row r="918" spans="1:7" s="324" customFormat="1" x14ac:dyDescent="0.5">
      <c r="A918" s="399"/>
      <c r="B918" s="400"/>
      <c r="C918" s="75"/>
      <c r="D918" s="323"/>
      <c r="E918" s="400"/>
      <c r="F918" s="75"/>
      <c r="G918" s="75"/>
    </row>
    <row r="919" spans="1:7" s="324" customFormat="1" x14ac:dyDescent="0.5">
      <c r="A919" s="399"/>
      <c r="B919" s="400"/>
      <c r="C919" s="75"/>
      <c r="D919" s="323"/>
      <c r="E919" s="400"/>
      <c r="F919" s="75"/>
      <c r="G919" s="75"/>
    </row>
    <row r="920" spans="1:7" s="324" customFormat="1" x14ac:dyDescent="0.5">
      <c r="A920" s="399"/>
      <c r="B920" s="400"/>
      <c r="C920" s="75"/>
      <c r="D920" s="323"/>
      <c r="E920" s="400"/>
      <c r="F920" s="75"/>
      <c r="G920" s="75"/>
    </row>
    <row r="921" spans="1:7" s="324" customFormat="1" x14ac:dyDescent="0.5">
      <c r="A921" s="399"/>
      <c r="B921" s="400"/>
      <c r="C921" s="75"/>
      <c r="D921" s="323"/>
      <c r="E921" s="400"/>
      <c r="F921" s="75"/>
      <c r="G921" s="75"/>
    </row>
    <row r="922" spans="1:7" s="324" customFormat="1" x14ac:dyDescent="0.5">
      <c r="A922" s="399"/>
      <c r="B922" s="400"/>
      <c r="C922" s="75"/>
      <c r="D922" s="323"/>
      <c r="E922" s="400"/>
      <c r="F922" s="75"/>
      <c r="G922" s="75"/>
    </row>
    <row r="923" spans="1:7" s="324" customFormat="1" x14ac:dyDescent="0.5">
      <c r="A923" s="399"/>
      <c r="B923" s="400"/>
      <c r="C923" s="75"/>
      <c r="D923" s="323"/>
      <c r="E923" s="400"/>
      <c r="F923" s="75"/>
      <c r="G923" s="75"/>
    </row>
    <row r="924" spans="1:7" s="324" customFormat="1" x14ac:dyDescent="0.5">
      <c r="A924" s="399"/>
      <c r="B924" s="400"/>
      <c r="C924" s="75"/>
      <c r="D924" s="323"/>
      <c r="E924" s="400"/>
      <c r="F924" s="75"/>
      <c r="G924" s="75"/>
    </row>
    <row r="925" spans="1:7" s="324" customFormat="1" x14ac:dyDescent="0.5">
      <c r="A925" s="399"/>
      <c r="B925" s="400"/>
      <c r="C925" s="75"/>
      <c r="D925" s="323"/>
      <c r="E925" s="400"/>
      <c r="F925" s="75"/>
      <c r="G925" s="75"/>
    </row>
    <row r="926" spans="1:7" s="324" customFormat="1" x14ac:dyDescent="0.5">
      <c r="A926" s="399"/>
      <c r="B926" s="400"/>
      <c r="C926" s="75"/>
      <c r="D926" s="323"/>
      <c r="E926" s="400"/>
      <c r="F926" s="75"/>
      <c r="G926" s="75"/>
    </row>
    <row r="927" spans="1:7" s="324" customFormat="1" x14ac:dyDescent="0.5">
      <c r="A927" s="399"/>
      <c r="B927" s="400"/>
      <c r="C927" s="75"/>
      <c r="D927" s="323"/>
      <c r="E927" s="400"/>
      <c r="F927" s="75"/>
      <c r="G927" s="75"/>
    </row>
    <row r="928" spans="1:7" s="324" customFormat="1" x14ac:dyDescent="0.5">
      <c r="A928" s="399"/>
      <c r="B928" s="400"/>
      <c r="C928" s="75"/>
      <c r="D928" s="323"/>
      <c r="E928" s="400"/>
      <c r="F928" s="75"/>
      <c r="G928" s="75"/>
    </row>
    <row r="929" spans="1:7" s="324" customFormat="1" x14ac:dyDescent="0.5">
      <c r="A929" s="399"/>
      <c r="B929" s="400"/>
      <c r="C929" s="75"/>
      <c r="D929" s="323"/>
      <c r="E929" s="400"/>
      <c r="F929" s="75"/>
      <c r="G929" s="75"/>
    </row>
    <row r="930" spans="1:7" s="324" customFormat="1" x14ac:dyDescent="0.5">
      <c r="A930" s="399"/>
      <c r="B930" s="400"/>
      <c r="C930" s="75"/>
      <c r="D930" s="323"/>
      <c r="E930" s="400"/>
      <c r="F930" s="75"/>
      <c r="G930" s="75"/>
    </row>
    <row r="931" spans="1:7" s="324" customFormat="1" x14ac:dyDescent="0.5">
      <c r="A931" s="399"/>
      <c r="B931" s="400"/>
      <c r="C931" s="75"/>
      <c r="D931" s="323"/>
      <c r="E931" s="400"/>
      <c r="F931" s="75"/>
      <c r="G931" s="75"/>
    </row>
    <row r="932" spans="1:7" s="324" customFormat="1" x14ac:dyDescent="0.5">
      <c r="A932" s="399"/>
      <c r="B932" s="400"/>
      <c r="C932" s="75"/>
      <c r="D932" s="323"/>
      <c r="E932" s="400"/>
      <c r="F932" s="75"/>
      <c r="G932" s="75"/>
    </row>
    <row r="933" spans="1:7" s="324" customFormat="1" x14ac:dyDescent="0.5">
      <c r="A933" s="399"/>
      <c r="B933" s="400"/>
      <c r="C933" s="75"/>
      <c r="D933" s="323"/>
      <c r="E933" s="400"/>
      <c r="F933" s="75"/>
      <c r="G933" s="75"/>
    </row>
    <row r="934" spans="1:7" s="324" customFormat="1" x14ac:dyDescent="0.5">
      <c r="A934" s="399"/>
      <c r="B934" s="400"/>
      <c r="C934" s="75"/>
      <c r="D934" s="323"/>
      <c r="E934" s="400"/>
      <c r="F934" s="75"/>
      <c r="G934" s="75"/>
    </row>
    <row r="935" spans="1:7" s="324" customFormat="1" x14ac:dyDescent="0.5">
      <c r="A935" s="399"/>
      <c r="B935" s="400"/>
      <c r="C935" s="75"/>
      <c r="D935" s="323"/>
      <c r="E935" s="400"/>
      <c r="F935" s="75"/>
      <c r="G935" s="75"/>
    </row>
    <row r="936" spans="1:7" s="324" customFormat="1" x14ac:dyDescent="0.5">
      <c r="A936" s="399"/>
      <c r="B936" s="400"/>
      <c r="C936" s="75"/>
      <c r="D936" s="323"/>
      <c r="E936" s="400"/>
      <c r="F936" s="75"/>
      <c r="G936" s="75"/>
    </row>
    <row r="937" spans="1:7" s="324" customFormat="1" x14ac:dyDescent="0.5">
      <c r="A937" s="399"/>
      <c r="B937" s="400"/>
      <c r="C937" s="75"/>
      <c r="D937" s="323"/>
      <c r="E937" s="400"/>
      <c r="F937" s="75"/>
      <c r="G937" s="75"/>
    </row>
    <row r="938" spans="1:7" s="324" customFormat="1" x14ac:dyDescent="0.5">
      <c r="A938" s="399"/>
      <c r="B938" s="400"/>
      <c r="C938" s="75"/>
      <c r="D938" s="323"/>
      <c r="E938" s="400"/>
      <c r="F938" s="75"/>
      <c r="G938" s="75"/>
    </row>
    <row r="939" spans="1:7" s="324" customFormat="1" x14ac:dyDescent="0.5">
      <c r="A939" s="399"/>
      <c r="B939" s="400"/>
      <c r="C939" s="75"/>
      <c r="D939" s="323"/>
      <c r="E939" s="400"/>
      <c r="F939" s="75"/>
      <c r="G939" s="75"/>
    </row>
    <row r="940" spans="1:7" s="324" customFormat="1" x14ac:dyDescent="0.5">
      <c r="A940" s="399"/>
      <c r="B940" s="400"/>
      <c r="C940" s="75"/>
      <c r="D940" s="323"/>
      <c r="E940" s="400"/>
      <c r="F940" s="75"/>
      <c r="G940" s="75"/>
    </row>
    <row r="941" spans="1:7" s="324" customFormat="1" x14ac:dyDescent="0.5">
      <c r="A941" s="399"/>
      <c r="B941" s="400"/>
      <c r="C941" s="75"/>
      <c r="D941" s="323"/>
      <c r="E941" s="400"/>
      <c r="F941" s="75"/>
      <c r="G941" s="75"/>
    </row>
    <row r="942" spans="1:7" s="324" customFormat="1" x14ac:dyDescent="0.5">
      <c r="A942" s="399"/>
      <c r="B942" s="400"/>
      <c r="C942" s="75"/>
      <c r="D942" s="323"/>
      <c r="E942" s="400"/>
      <c r="F942" s="75"/>
      <c r="G942" s="75"/>
    </row>
    <row r="943" spans="1:7" s="324" customFormat="1" x14ac:dyDescent="0.5">
      <c r="A943" s="399"/>
      <c r="B943" s="400"/>
      <c r="C943" s="75"/>
      <c r="D943" s="323"/>
      <c r="E943" s="400"/>
      <c r="F943" s="75"/>
      <c r="G943" s="75"/>
    </row>
    <row r="944" spans="1:7" s="324" customFormat="1" x14ac:dyDescent="0.5">
      <c r="A944" s="399"/>
      <c r="B944" s="400"/>
      <c r="C944" s="75"/>
      <c r="D944" s="323"/>
      <c r="E944" s="400"/>
      <c r="F944" s="75"/>
      <c r="G944" s="75"/>
    </row>
    <row r="945" spans="1:7" s="324" customFormat="1" x14ac:dyDescent="0.5">
      <c r="A945" s="399"/>
      <c r="B945" s="400"/>
      <c r="C945" s="75"/>
      <c r="D945" s="323"/>
      <c r="E945" s="400"/>
      <c r="F945" s="75"/>
      <c r="G945" s="75"/>
    </row>
    <row r="946" spans="1:7" s="324" customFormat="1" x14ac:dyDescent="0.5">
      <c r="A946" s="399"/>
      <c r="B946" s="400"/>
      <c r="C946" s="75"/>
      <c r="D946" s="323"/>
      <c r="E946" s="400"/>
      <c r="F946" s="75"/>
      <c r="G946" s="75"/>
    </row>
    <row r="947" spans="1:7" s="324" customFormat="1" x14ac:dyDescent="0.5">
      <c r="A947" s="399"/>
      <c r="B947" s="400"/>
      <c r="C947" s="75"/>
      <c r="D947" s="323"/>
      <c r="E947" s="400"/>
      <c r="F947" s="75"/>
      <c r="G947" s="75"/>
    </row>
    <row r="948" spans="1:7" s="324" customFormat="1" x14ac:dyDescent="0.5">
      <c r="A948" s="399"/>
      <c r="B948" s="400"/>
      <c r="C948" s="75"/>
      <c r="D948" s="323"/>
      <c r="E948" s="400"/>
      <c r="F948" s="75"/>
      <c r="G948" s="75"/>
    </row>
    <row r="949" spans="1:7" s="324" customFormat="1" x14ac:dyDescent="0.5">
      <c r="A949" s="399"/>
      <c r="B949" s="400"/>
      <c r="C949" s="75"/>
      <c r="D949" s="323"/>
      <c r="E949" s="400"/>
      <c r="F949" s="75"/>
      <c r="G949" s="75"/>
    </row>
    <row r="950" spans="1:7" s="324" customFormat="1" x14ac:dyDescent="0.5">
      <c r="A950" s="399"/>
      <c r="B950" s="400"/>
      <c r="C950" s="75"/>
      <c r="D950" s="323"/>
      <c r="E950" s="400"/>
      <c r="F950" s="75"/>
      <c r="G950" s="75"/>
    </row>
    <row r="951" spans="1:7" s="324" customFormat="1" x14ac:dyDescent="0.5">
      <c r="A951" s="399"/>
      <c r="B951" s="400"/>
      <c r="C951" s="75"/>
      <c r="D951" s="323"/>
      <c r="E951" s="400"/>
      <c r="F951" s="75"/>
      <c r="G951" s="75"/>
    </row>
    <row r="952" spans="1:7" s="324" customFormat="1" x14ac:dyDescent="0.5">
      <c r="A952" s="399"/>
      <c r="B952" s="400"/>
      <c r="C952" s="75"/>
      <c r="D952" s="323"/>
      <c r="E952" s="400"/>
      <c r="F952" s="75"/>
      <c r="G952" s="75"/>
    </row>
    <row r="953" spans="1:7" s="324" customFormat="1" x14ac:dyDescent="0.5">
      <c r="A953" s="399"/>
      <c r="B953" s="400"/>
      <c r="C953" s="75"/>
      <c r="D953" s="323"/>
      <c r="E953" s="400"/>
      <c r="F953" s="75"/>
      <c r="G953" s="75"/>
    </row>
    <row r="954" spans="1:7" s="324" customFormat="1" x14ac:dyDescent="0.5">
      <c r="A954" s="399"/>
      <c r="B954" s="400"/>
      <c r="C954" s="75"/>
      <c r="D954" s="323"/>
      <c r="E954" s="400"/>
      <c r="F954" s="75"/>
      <c r="G954" s="75"/>
    </row>
    <row r="955" spans="1:7" s="324" customFormat="1" x14ac:dyDescent="0.5">
      <c r="A955" s="399"/>
      <c r="B955" s="400"/>
      <c r="C955" s="75"/>
      <c r="D955" s="323"/>
      <c r="E955" s="400"/>
      <c r="F955" s="75"/>
      <c r="G955" s="75"/>
    </row>
    <row r="956" spans="1:7" s="324" customFormat="1" x14ac:dyDescent="0.5">
      <c r="A956" s="399"/>
      <c r="B956" s="400"/>
      <c r="C956" s="75"/>
      <c r="D956" s="323"/>
      <c r="E956" s="400"/>
      <c r="F956" s="75"/>
      <c r="G956" s="75"/>
    </row>
    <row r="957" spans="1:7" s="324" customFormat="1" x14ac:dyDescent="0.5">
      <c r="A957" s="399"/>
      <c r="B957" s="400"/>
      <c r="C957" s="75"/>
      <c r="D957" s="323"/>
      <c r="E957" s="400"/>
      <c r="F957" s="75"/>
      <c r="G957" s="75"/>
    </row>
    <row r="958" spans="1:7" s="324" customFormat="1" x14ac:dyDescent="0.5">
      <c r="A958" s="399"/>
      <c r="B958" s="400"/>
      <c r="C958" s="75"/>
      <c r="D958" s="323"/>
      <c r="E958" s="400"/>
      <c r="F958" s="75"/>
      <c r="G958" s="75"/>
    </row>
    <row r="959" spans="1:7" s="324" customFormat="1" x14ac:dyDescent="0.5">
      <c r="A959" s="399"/>
      <c r="B959" s="400"/>
      <c r="C959" s="75"/>
      <c r="D959" s="323"/>
      <c r="E959" s="400"/>
      <c r="F959" s="75"/>
      <c r="G959" s="75"/>
    </row>
    <row r="960" spans="1:7" s="324" customFormat="1" x14ac:dyDescent="0.5">
      <c r="A960" s="399"/>
      <c r="B960" s="400"/>
      <c r="C960" s="75"/>
      <c r="D960" s="323"/>
      <c r="E960" s="400"/>
      <c r="F960" s="75"/>
      <c r="G960" s="75"/>
    </row>
    <row r="961" spans="1:7" s="324" customFormat="1" x14ac:dyDescent="0.5">
      <c r="A961" s="399"/>
      <c r="B961" s="400"/>
      <c r="C961" s="75"/>
      <c r="D961" s="323"/>
      <c r="E961" s="400"/>
      <c r="F961" s="75"/>
      <c r="G961" s="75"/>
    </row>
    <row r="962" spans="1:7" s="324" customFormat="1" x14ac:dyDescent="0.5">
      <c r="A962" s="399"/>
      <c r="B962" s="400"/>
      <c r="C962" s="75"/>
      <c r="D962" s="323"/>
      <c r="E962" s="400"/>
      <c r="F962" s="75"/>
      <c r="G962" s="75"/>
    </row>
    <row r="963" spans="1:7" s="324" customFormat="1" x14ac:dyDescent="0.5">
      <c r="A963" s="399"/>
      <c r="B963" s="400"/>
      <c r="C963" s="75"/>
      <c r="D963" s="323"/>
      <c r="E963" s="400"/>
      <c r="F963" s="75"/>
      <c r="G963" s="75"/>
    </row>
    <row r="964" spans="1:7" s="324" customFormat="1" x14ac:dyDescent="0.5">
      <c r="A964" s="399"/>
      <c r="B964" s="400"/>
      <c r="C964" s="75"/>
      <c r="D964" s="323"/>
      <c r="E964" s="400"/>
      <c r="F964" s="75"/>
      <c r="G964" s="75"/>
    </row>
    <row r="965" spans="1:7" s="324" customFormat="1" x14ac:dyDescent="0.5">
      <c r="A965" s="399"/>
      <c r="B965" s="400"/>
      <c r="C965" s="75"/>
      <c r="D965" s="323"/>
      <c r="E965" s="400"/>
      <c r="F965" s="75"/>
      <c r="G965" s="75"/>
    </row>
    <row r="966" spans="1:7" s="324" customFormat="1" x14ac:dyDescent="0.5">
      <c r="A966" s="399"/>
      <c r="B966" s="400"/>
      <c r="C966" s="75"/>
      <c r="D966" s="323"/>
      <c r="E966" s="400"/>
      <c r="F966" s="75"/>
      <c r="G966" s="75"/>
    </row>
    <row r="967" spans="1:7" s="324" customFormat="1" x14ac:dyDescent="0.5">
      <c r="A967" s="399"/>
      <c r="B967" s="400"/>
      <c r="C967" s="75"/>
      <c r="D967" s="323"/>
      <c r="E967" s="400"/>
      <c r="F967" s="75"/>
      <c r="G967" s="75"/>
    </row>
    <row r="968" spans="1:7" s="324" customFormat="1" x14ac:dyDescent="0.5">
      <c r="A968" s="399"/>
      <c r="B968" s="400"/>
      <c r="C968" s="75"/>
      <c r="D968" s="323"/>
      <c r="E968" s="400"/>
      <c r="F968" s="75"/>
      <c r="G968" s="75"/>
    </row>
    <row r="969" spans="1:7" s="324" customFormat="1" x14ac:dyDescent="0.5">
      <c r="A969" s="399"/>
      <c r="B969" s="400"/>
      <c r="C969" s="75"/>
      <c r="D969" s="323"/>
      <c r="E969" s="400"/>
      <c r="F969" s="75"/>
      <c r="G969" s="75"/>
    </row>
    <row r="970" spans="1:7" s="324" customFormat="1" x14ac:dyDescent="0.5">
      <c r="A970" s="399"/>
      <c r="B970" s="400"/>
      <c r="C970" s="75"/>
      <c r="D970" s="323"/>
      <c r="E970" s="400"/>
      <c r="F970" s="75"/>
      <c r="G970" s="75"/>
    </row>
    <row r="971" spans="1:7" s="324" customFormat="1" x14ac:dyDescent="0.5">
      <c r="A971" s="399"/>
      <c r="B971" s="400"/>
      <c r="C971" s="75"/>
      <c r="D971" s="323"/>
      <c r="E971" s="400"/>
      <c r="F971" s="75"/>
      <c r="G971" s="75"/>
    </row>
    <row r="972" spans="1:7" s="324" customFormat="1" x14ac:dyDescent="0.5">
      <c r="A972" s="399"/>
      <c r="B972" s="400"/>
      <c r="C972" s="75"/>
      <c r="D972" s="323"/>
      <c r="E972" s="400"/>
      <c r="F972" s="75"/>
      <c r="G972" s="75"/>
    </row>
    <row r="973" spans="1:7" s="324" customFormat="1" x14ac:dyDescent="0.5">
      <c r="A973" s="399"/>
      <c r="B973" s="400"/>
      <c r="C973" s="75"/>
      <c r="D973" s="323"/>
      <c r="E973" s="400"/>
      <c r="F973" s="75"/>
      <c r="G973" s="75"/>
    </row>
    <row r="974" spans="1:7" s="324" customFormat="1" x14ac:dyDescent="0.5">
      <c r="A974" s="399"/>
      <c r="B974" s="400"/>
      <c r="C974" s="75"/>
      <c r="D974" s="323"/>
      <c r="E974" s="400"/>
      <c r="F974" s="75"/>
      <c r="G974" s="75"/>
    </row>
    <row r="975" spans="1:7" s="324" customFormat="1" x14ac:dyDescent="0.5">
      <c r="A975" s="399"/>
      <c r="B975" s="400"/>
      <c r="C975" s="75"/>
      <c r="D975" s="323"/>
      <c r="E975" s="400"/>
      <c r="F975" s="75"/>
      <c r="G975" s="75"/>
    </row>
    <row r="976" spans="1:7" s="324" customFormat="1" x14ac:dyDescent="0.5">
      <c r="A976" s="399"/>
      <c r="B976" s="400"/>
      <c r="C976" s="75"/>
      <c r="D976" s="323"/>
      <c r="E976" s="400"/>
      <c r="F976" s="75"/>
      <c r="G976" s="75"/>
    </row>
    <row r="977" spans="1:7" s="324" customFormat="1" x14ac:dyDescent="0.5">
      <c r="A977" s="399"/>
      <c r="B977" s="400"/>
      <c r="C977" s="75"/>
      <c r="D977" s="323"/>
      <c r="E977" s="400"/>
      <c r="F977" s="75"/>
      <c r="G977" s="75"/>
    </row>
    <row r="978" spans="1:7" s="324" customFormat="1" x14ac:dyDescent="0.5">
      <c r="A978" s="399"/>
      <c r="B978" s="400"/>
      <c r="C978" s="75"/>
      <c r="D978" s="323"/>
      <c r="E978" s="400"/>
      <c r="F978" s="75"/>
      <c r="G978" s="75"/>
    </row>
    <row r="979" spans="1:7" s="324" customFormat="1" x14ac:dyDescent="0.5">
      <c r="A979" s="399"/>
      <c r="B979" s="400"/>
      <c r="C979" s="75"/>
      <c r="D979" s="323"/>
      <c r="E979" s="400"/>
      <c r="F979" s="75"/>
      <c r="G979" s="75"/>
    </row>
    <row r="980" spans="1:7" s="324" customFormat="1" x14ac:dyDescent="0.5">
      <c r="A980" s="399"/>
      <c r="B980" s="400"/>
      <c r="C980" s="75"/>
      <c r="D980" s="323"/>
      <c r="E980" s="400"/>
      <c r="F980" s="75"/>
      <c r="G980" s="75"/>
    </row>
    <row r="981" spans="1:7" s="324" customFormat="1" x14ac:dyDescent="0.5">
      <c r="A981" s="399"/>
      <c r="B981" s="400"/>
      <c r="C981" s="75"/>
      <c r="D981" s="323"/>
      <c r="E981" s="400"/>
      <c r="F981" s="75"/>
      <c r="G981" s="75"/>
    </row>
    <row r="982" spans="1:7" s="324" customFormat="1" x14ac:dyDescent="0.5">
      <c r="A982" s="399"/>
      <c r="B982" s="400"/>
      <c r="C982" s="75"/>
      <c r="D982" s="323"/>
      <c r="E982" s="400"/>
      <c r="F982" s="75"/>
      <c r="G982" s="75"/>
    </row>
    <row r="983" spans="1:7" s="324" customFormat="1" x14ac:dyDescent="0.5">
      <c r="A983" s="399"/>
      <c r="B983" s="400"/>
      <c r="C983" s="75"/>
      <c r="D983" s="323"/>
      <c r="E983" s="400"/>
      <c r="F983" s="75"/>
      <c r="G983" s="75"/>
    </row>
    <row r="984" spans="1:7" s="324" customFormat="1" x14ac:dyDescent="0.5">
      <c r="A984" s="399"/>
      <c r="B984" s="400"/>
      <c r="C984" s="75"/>
      <c r="D984" s="323"/>
      <c r="E984" s="400"/>
      <c r="F984" s="75"/>
      <c r="G984" s="75"/>
    </row>
    <row r="985" spans="1:7" s="324" customFormat="1" x14ac:dyDescent="0.5">
      <c r="A985" s="399"/>
      <c r="B985" s="400"/>
      <c r="C985" s="75"/>
      <c r="D985" s="323"/>
      <c r="E985" s="400"/>
      <c r="F985" s="75"/>
      <c r="G985" s="75"/>
    </row>
    <row r="986" spans="1:7" s="324" customFormat="1" x14ac:dyDescent="0.5">
      <c r="A986" s="399"/>
      <c r="B986" s="400"/>
      <c r="C986" s="75"/>
      <c r="D986" s="323"/>
      <c r="E986" s="400"/>
      <c r="F986" s="75"/>
      <c r="G986" s="75"/>
    </row>
    <row r="987" spans="1:7" s="324" customFormat="1" x14ac:dyDescent="0.5">
      <c r="A987" s="399"/>
      <c r="B987" s="400"/>
      <c r="C987" s="75"/>
      <c r="D987" s="323"/>
      <c r="E987" s="400"/>
      <c r="F987" s="75"/>
      <c r="G987" s="75"/>
    </row>
    <row r="988" spans="1:7" s="324" customFormat="1" x14ac:dyDescent="0.5">
      <c r="A988" s="399"/>
      <c r="B988" s="400"/>
      <c r="C988" s="75"/>
      <c r="D988" s="323"/>
      <c r="E988" s="400"/>
      <c r="F988" s="75"/>
      <c r="G988" s="75"/>
    </row>
    <row r="989" spans="1:7" s="324" customFormat="1" x14ac:dyDescent="0.5">
      <c r="A989" s="399"/>
      <c r="B989" s="400"/>
      <c r="C989" s="75"/>
      <c r="D989" s="323"/>
      <c r="E989" s="400"/>
      <c r="F989" s="75"/>
      <c r="G989" s="75"/>
    </row>
    <row r="990" spans="1:7" s="324" customFormat="1" x14ac:dyDescent="0.5">
      <c r="A990" s="399"/>
      <c r="B990" s="400"/>
      <c r="C990" s="75"/>
      <c r="D990" s="323"/>
      <c r="E990" s="400"/>
      <c r="F990" s="75"/>
      <c r="G990" s="75"/>
    </row>
    <row r="991" spans="1:7" s="324" customFormat="1" x14ac:dyDescent="0.5">
      <c r="A991" s="399"/>
      <c r="B991" s="400"/>
      <c r="C991" s="75"/>
      <c r="D991" s="323"/>
      <c r="E991" s="400"/>
      <c r="F991" s="75"/>
      <c r="G991" s="75"/>
    </row>
    <row r="992" spans="1:7" s="324" customFormat="1" x14ac:dyDescent="0.5">
      <c r="A992" s="399"/>
      <c r="B992" s="400"/>
      <c r="C992" s="75"/>
      <c r="D992" s="323"/>
      <c r="E992" s="400"/>
      <c r="F992" s="75"/>
      <c r="G992" s="75"/>
    </row>
    <row r="993" spans="1:7" s="324" customFormat="1" x14ac:dyDescent="0.5">
      <c r="A993" s="399"/>
      <c r="B993" s="400"/>
      <c r="C993" s="75"/>
      <c r="D993" s="323"/>
      <c r="E993" s="400"/>
      <c r="F993" s="75"/>
      <c r="G993" s="75"/>
    </row>
    <row r="994" spans="1:7" s="324" customFormat="1" x14ac:dyDescent="0.5">
      <c r="A994" s="399"/>
      <c r="B994" s="400"/>
      <c r="C994" s="75"/>
      <c r="D994" s="323"/>
      <c r="E994" s="400"/>
      <c r="F994" s="75"/>
      <c r="G994" s="75"/>
    </row>
    <row r="995" spans="1:7" s="324" customFormat="1" x14ac:dyDescent="0.5">
      <c r="A995" s="399"/>
      <c r="B995" s="400"/>
      <c r="C995" s="75"/>
      <c r="D995" s="323"/>
      <c r="E995" s="400"/>
      <c r="F995" s="75"/>
      <c r="G995" s="75"/>
    </row>
    <row r="996" spans="1:7" s="324" customFormat="1" x14ac:dyDescent="0.5">
      <c r="A996" s="399"/>
      <c r="B996" s="400"/>
      <c r="C996" s="75"/>
      <c r="D996" s="323"/>
      <c r="E996" s="400"/>
      <c r="F996" s="75"/>
      <c r="G996" s="75"/>
    </row>
    <row r="997" spans="1:7" s="324" customFormat="1" x14ac:dyDescent="0.5">
      <c r="A997" s="399"/>
      <c r="B997" s="400"/>
      <c r="C997" s="75"/>
      <c r="D997" s="323"/>
      <c r="E997" s="400"/>
      <c r="F997" s="75"/>
      <c r="G997" s="75"/>
    </row>
    <row r="998" spans="1:7" s="324" customFormat="1" x14ac:dyDescent="0.5">
      <c r="A998" s="399"/>
      <c r="B998" s="400"/>
      <c r="C998" s="75"/>
      <c r="D998" s="323"/>
      <c r="E998" s="400"/>
      <c r="F998" s="75"/>
      <c r="G998" s="75"/>
    </row>
    <row r="999" spans="1:7" s="324" customFormat="1" x14ac:dyDescent="0.5">
      <c r="A999" s="399"/>
      <c r="B999" s="400"/>
      <c r="C999" s="75"/>
      <c r="D999" s="323"/>
      <c r="E999" s="400"/>
      <c r="F999" s="75"/>
      <c r="G999" s="75"/>
    </row>
    <row r="1000" spans="1:7" s="324" customFormat="1" x14ac:dyDescent="0.5">
      <c r="A1000" s="399"/>
      <c r="B1000" s="400"/>
      <c r="C1000" s="75"/>
      <c r="D1000" s="323"/>
      <c r="E1000" s="400"/>
      <c r="F1000" s="75"/>
      <c r="G1000" s="75"/>
    </row>
    <row r="1001" spans="1:7" s="324" customFormat="1" x14ac:dyDescent="0.5">
      <c r="A1001" s="399"/>
      <c r="B1001" s="400"/>
      <c r="C1001" s="75"/>
      <c r="D1001" s="323"/>
      <c r="E1001" s="400"/>
      <c r="F1001" s="75"/>
      <c r="G1001" s="75"/>
    </row>
    <row r="1002" spans="1:7" s="324" customFormat="1" x14ac:dyDescent="0.5">
      <c r="A1002" s="399"/>
      <c r="B1002" s="400"/>
      <c r="C1002" s="75"/>
      <c r="D1002" s="323"/>
      <c r="E1002" s="400"/>
      <c r="F1002" s="75"/>
      <c r="G1002" s="75"/>
    </row>
    <row r="1003" spans="1:7" s="324" customFormat="1" x14ac:dyDescent="0.5">
      <c r="A1003" s="399"/>
      <c r="B1003" s="400"/>
      <c r="C1003" s="75"/>
      <c r="D1003" s="323"/>
      <c r="E1003" s="400"/>
      <c r="F1003" s="75"/>
      <c r="G1003" s="75"/>
    </row>
    <row r="1004" spans="1:7" s="324" customFormat="1" x14ac:dyDescent="0.5">
      <c r="A1004" s="399"/>
      <c r="B1004" s="400"/>
      <c r="C1004" s="75"/>
      <c r="D1004" s="323"/>
      <c r="E1004" s="400"/>
      <c r="F1004" s="75"/>
      <c r="G1004" s="75"/>
    </row>
    <row r="1005" spans="1:7" s="324" customFormat="1" x14ac:dyDescent="0.5">
      <c r="A1005" s="399"/>
      <c r="B1005" s="400"/>
      <c r="C1005" s="75"/>
      <c r="D1005" s="323"/>
      <c r="E1005" s="400"/>
      <c r="F1005" s="75"/>
      <c r="G1005" s="75"/>
    </row>
    <row r="1006" spans="1:7" s="324" customFormat="1" x14ac:dyDescent="0.5">
      <c r="A1006" s="399"/>
      <c r="B1006" s="400"/>
      <c r="C1006" s="75"/>
      <c r="D1006" s="323"/>
      <c r="E1006" s="400"/>
      <c r="F1006" s="75"/>
      <c r="G1006" s="75"/>
    </row>
    <row r="1007" spans="1:7" s="324" customFormat="1" x14ac:dyDescent="0.5">
      <c r="A1007" s="399"/>
      <c r="B1007" s="400"/>
      <c r="C1007" s="75"/>
      <c r="D1007" s="323"/>
      <c r="E1007" s="400"/>
      <c r="F1007" s="75"/>
      <c r="G1007" s="75"/>
    </row>
    <row r="1008" spans="1:7" s="324" customFormat="1" x14ac:dyDescent="0.5">
      <c r="A1008" s="399"/>
      <c r="B1008" s="400"/>
      <c r="C1008" s="75"/>
      <c r="D1008" s="323"/>
      <c r="E1008" s="400"/>
      <c r="F1008" s="75"/>
      <c r="G1008" s="75"/>
    </row>
    <row r="1009" spans="1:7" s="324" customFormat="1" x14ac:dyDescent="0.5">
      <c r="A1009" s="399"/>
      <c r="B1009" s="400"/>
      <c r="C1009" s="75"/>
      <c r="D1009" s="323"/>
      <c r="E1009" s="400"/>
      <c r="F1009" s="75"/>
      <c r="G1009" s="75"/>
    </row>
    <row r="1010" spans="1:7" s="324" customFormat="1" x14ac:dyDescent="0.5">
      <c r="A1010" s="399"/>
      <c r="B1010" s="400"/>
      <c r="C1010" s="75"/>
      <c r="D1010" s="323"/>
      <c r="E1010" s="400"/>
      <c r="F1010" s="75"/>
      <c r="G1010" s="75"/>
    </row>
    <row r="1011" spans="1:7" s="324" customFormat="1" x14ac:dyDescent="0.5">
      <c r="A1011" s="399"/>
      <c r="B1011" s="400"/>
      <c r="C1011" s="75"/>
      <c r="D1011" s="323"/>
      <c r="E1011" s="400"/>
      <c r="F1011" s="75"/>
      <c r="G1011" s="75"/>
    </row>
    <row r="1012" spans="1:7" s="324" customFormat="1" x14ac:dyDescent="0.5">
      <c r="A1012" s="399"/>
      <c r="B1012" s="400"/>
      <c r="C1012" s="75"/>
      <c r="D1012" s="323"/>
      <c r="E1012" s="400"/>
      <c r="F1012" s="75"/>
      <c r="G1012" s="75"/>
    </row>
    <row r="1013" spans="1:7" s="324" customFormat="1" x14ac:dyDescent="0.5">
      <c r="A1013" s="399"/>
      <c r="B1013" s="400"/>
      <c r="C1013" s="75"/>
      <c r="D1013" s="323"/>
      <c r="E1013" s="400"/>
      <c r="F1013" s="75"/>
      <c r="G1013" s="75"/>
    </row>
    <row r="1014" spans="1:7" s="324" customFormat="1" x14ac:dyDescent="0.5">
      <c r="A1014" s="399"/>
      <c r="B1014" s="400"/>
      <c r="C1014" s="75"/>
      <c r="D1014" s="323"/>
      <c r="E1014" s="400"/>
      <c r="F1014" s="75"/>
      <c r="G1014" s="75"/>
    </row>
    <row r="1015" spans="1:7" s="324" customFormat="1" x14ac:dyDescent="0.5">
      <c r="A1015" s="399"/>
      <c r="B1015" s="400"/>
      <c r="C1015" s="75"/>
      <c r="D1015" s="323"/>
      <c r="E1015" s="400"/>
      <c r="F1015" s="75"/>
      <c r="G1015" s="75"/>
    </row>
    <row r="1016" spans="1:7" s="324" customFormat="1" x14ac:dyDescent="0.5">
      <c r="A1016" s="399"/>
      <c r="B1016" s="400"/>
      <c r="C1016" s="75"/>
      <c r="D1016" s="323"/>
      <c r="E1016" s="400"/>
      <c r="F1016" s="75"/>
      <c r="G1016" s="75"/>
    </row>
    <row r="1017" spans="1:7" s="324" customFormat="1" x14ac:dyDescent="0.5">
      <c r="A1017" s="399"/>
      <c r="B1017" s="400"/>
      <c r="C1017" s="75"/>
      <c r="D1017" s="323"/>
      <c r="E1017" s="400"/>
      <c r="F1017" s="75"/>
      <c r="G1017" s="75"/>
    </row>
    <row r="1018" spans="1:7" s="324" customFormat="1" x14ac:dyDescent="0.5">
      <c r="A1018" s="399"/>
      <c r="B1018" s="400"/>
      <c r="C1018" s="75"/>
      <c r="D1018" s="323"/>
      <c r="E1018" s="400"/>
      <c r="F1018" s="75"/>
      <c r="G1018" s="75"/>
    </row>
    <row r="1019" spans="1:7" s="324" customFormat="1" x14ac:dyDescent="0.5">
      <c r="A1019" s="399"/>
      <c r="B1019" s="400"/>
      <c r="C1019" s="75"/>
      <c r="D1019" s="323"/>
      <c r="E1019" s="400"/>
      <c r="F1019" s="75"/>
      <c r="G1019" s="75"/>
    </row>
    <row r="1020" spans="1:7" s="324" customFormat="1" x14ac:dyDescent="0.5">
      <c r="A1020" s="399"/>
      <c r="B1020" s="400"/>
      <c r="C1020" s="75"/>
      <c r="D1020" s="323"/>
      <c r="E1020" s="400"/>
      <c r="F1020" s="75"/>
      <c r="G1020" s="75"/>
    </row>
    <row r="1021" spans="1:7" s="324" customFormat="1" x14ac:dyDescent="0.5">
      <c r="A1021" s="399"/>
      <c r="B1021" s="400"/>
      <c r="C1021" s="75"/>
      <c r="D1021" s="323"/>
      <c r="E1021" s="400"/>
      <c r="F1021" s="75"/>
      <c r="G1021" s="75"/>
    </row>
    <row r="1022" spans="1:7" s="324" customFormat="1" x14ac:dyDescent="0.5">
      <c r="A1022" s="399"/>
      <c r="B1022" s="400"/>
      <c r="C1022" s="75"/>
      <c r="D1022" s="323"/>
      <c r="E1022" s="400"/>
      <c r="F1022" s="75"/>
      <c r="G1022" s="75"/>
    </row>
    <row r="1023" spans="1:7" s="324" customFormat="1" x14ac:dyDescent="0.5">
      <c r="A1023" s="399"/>
      <c r="B1023" s="400"/>
      <c r="C1023" s="75"/>
      <c r="D1023" s="323"/>
      <c r="E1023" s="400"/>
      <c r="F1023" s="75"/>
      <c r="G1023" s="75"/>
    </row>
    <row r="1024" spans="1:7" s="324" customFormat="1" x14ac:dyDescent="0.5">
      <c r="A1024" s="399"/>
      <c r="B1024" s="400"/>
      <c r="C1024" s="75"/>
      <c r="D1024" s="323"/>
      <c r="E1024" s="400"/>
      <c r="F1024" s="75"/>
      <c r="G1024" s="75"/>
    </row>
    <row r="1025" spans="1:7" s="324" customFormat="1" x14ac:dyDescent="0.5">
      <c r="A1025" s="399"/>
      <c r="B1025" s="400"/>
      <c r="C1025" s="75"/>
      <c r="D1025" s="323"/>
      <c r="E1025" s="400"/>
      <c r="F1025" s="75"/>
      <c r="G1025" s="75"/>
    </row>
    <row r="1026" spans="1:7" s="324" customFormat="1" x14ac:dyDescent="0.5">
      <c r="A1026" s="399"/>
      <c r="B1026" s="400"/>
      <c r="C1026" s="75"/>
      <c r="D1026" s="323"/>
      <c r="E1026" s="400"/>
      <c r="F1026" s="75"/>
      <c r="G1026" s="75"/>
    </row>
    <row r="1027" spans="1:7" s="324" customFormat="1" x14ac:dyDescent="0.5">
      <c r="A1027" s="399"/>
      <c r="B1027" s="400"/>
      <c r="C1027" s="75"/>
      <c r="D1027" s="323"/>
      <c r="E1027" s="400"/>
      <c r="F1027" s="75"/>
      <c r="G1027" s="75"/>
    </row>
    <row r="1028" spans="1:7" s="324" customFormat="1" x14ac:dyDescent="0.5">
      <c r="A1028" s="399"/>
      <c r="B1028" s="400"/>
      <c r="C1028" s="75"/>
      <c r="D1028" s="323"/>
      <c r="E1028" s="400"/>
      <c r="F1028" s="75"/>
      <c r="G1028" s="75"/>
    </row>
    <row r="1029" spans="1:7" s="324" customFormat="1" x14ac:dyDescent="0.5">
      <c r="A1029" s="399"/>
      <c r="B1029" s="400"/>
      <c r="C1029" s="75"/>
      <c r="D1029" s="323"/>
      <c r="E1029" s="400"/>
      <c r="F1029" s="75"/>
      <c r="G1029" s="75"/>
    </row>
    <row r="1030" spans="1:7" s="324" customFormat="1" x14ac:dyDescent="0.5">
      <c r="A1030" s="399"/>
      <c r="B1030" s="400"/>
      <c r="C1030" s="75"/>
      <c r="D1030" s="323"/>
      <c r="E1030" s="400"/>
      <c r="F1030" s="75"/>
      <c r="G1030" s="75"/>
    </row>
    <row r="1031" spans="1:7" s="324" customFormat="1" x14ac:dyDescent="0.5">
      <c r="A1031" s="399"/>
      <c r="B1031" s="400"/>
      <c r="C1031" s="75"/>
      <c r="D1031" s="323"/>
      <c r="E1031" s="400"/>
      <c r="F1031" s="75"/>
      <c r="G1031" s="75"/>
    </row>
    <row r="1032" spans="1:7" s="324" customFormat="1" x14ac:dyDescent="0.5">
      <c r="A1032" s="399"/>
      <c r="B1032" s="400"/>
      <c r="C1032" s="75"/>
      <c r="D1032" s="323"/>
      <c r="E1032" s="400"/>
      <c r="F1032" s="75"/>
      <c r="G1032" s="75"/>
    </row>
    <row r="1033" spans="1:7" s="324" customFormat="1" x14ac:dyDescent="0.5">
      <c r="A1033" s="399"/>
      <c r="B1033" s="400"/>
      <c r="C1033" s="75"/>
      <c r="D1033" s="323"/>
      <c r="E1033" s="400"/>
      <c r="F1033" s="75"/>
      <c r="G1033" s="75"/>
    </row>
    <row r="1034" spans="1:7" s="324" customFormat="1" x14ac:dyDescent="0.5">
      <c r="A1034" s="399"/>
      <c r="B1034" s="400"/>
      <c r="C1034" s="75"/>
      <c r="D1034" s="323"/>
      <c r="E1034" s="400"/>
      <c r="F1034" s="75"/>
      <c r="G1034" s="75"/>
    </row>
    <row r="1035" spans="1:7" s="324" customFormat="1" x14ac:dyDescent="0.5">
      <c r="A1035" s="399"/>
      <c r="B1035" s="400"/>
      <c r="C1035" s="75"/>
      <c r="D1035" s="323"/>
      <c r="E1035" s="400"/>
      <c r="F1035" s="75"/>
      <c r="G1035" s="75"/>
    </row>
    <row r="1036" spans="1:7" s="324" customFormat="1" x14ac:dyDescent="0.5">
      <c r="A1036" s="399"/>
      <c r="B1036" s="400"/>
      <c r="C1036" s="75"/>
      <c r="D1036" s="323"/>
      <c r="E1036" s="400"/>
      <c r="F1036" s="75"/>
      <c r="G1036" s="75"/>
    </row>
    <row r="1037" spans="1:7" s="324" customFormat="1" x14ac:dyDescent="0.5">
      <c r="A1037" s="399"/>
      <c r="B1037" s="400"/>
      <c r="C1037" s="75"/>
      <c r="D1037" s="323"/>
      <c r="E1037" s="400"/>
      <c r="F1037" s="75"/>
      <c r="G1037" s="75"/>
    </row>
    <row r="1038" spans="1:7" s="324" customFormat="1" x14ac:dyDescent="0.5">
      <c r="A1038" s="399"/>
      <c r="B1038" s="400"/>
      <c r="C1038" s="75"/>
      <c r="D1038" s="323"/>
      <c r="E1038" s="400"/>
      <c r="F1038" s="75"/>
      <c r="G1038" s="75"/>
    </row>
    <row r="1039" spans="1:7" s="324" customFormat="1" x14ac:dyDescent="0.5">
      <c r="A1039" s="399"/>
      <c r="B1039" s="400"/>
      <c r="C1039" s="75"/>
      <c r="D1039" s="323"/>
      <c r="E1039" s="400"/>
      <c r="F1039" s="75"/>
      <c r="G1039" s="75"/>
    </row>
    <row r="1040" spans="1:7" s="324" customFormat="1" x14ac:dyDescent="0.5">
      <c r="A1040" s="399"/>
      <c r="B1040" s="400"/>
      <c r="C1040" s="75"/>
      <c r="D1040" s="323"/>
      <c r="E1040" s="400"/>
      <c r="F1040" s="75"/>
      <c r="G1040" s="75"/>
    </row>
    <row r="1041" spans="1:7" s="324" customFormat="1" x14ac:dyDescent="0.5">
      <c r="A1041" s="399"/>
      <c r="B1041" s="400"/>
      <c r="C1041" s="75"/>
      <c r="D1041" s="323"/>
      <c r="E1041" s="400"/>
      <c r="F1041" s="75"/>
      <c r="G1041" s="75"/>
    </row>
    <row r="1042" spans="1:7" s="324" customFormat="1" x14ac:dyDescent="0.5">
      <c r="A1042" s="399"/>
      <c r="B1042" s="400"/>
      <c r="C1042" s="75"/>
      <c r="D1042" s="323"/>
      <c r="E1042" s="400"/>
      <c r="F1042" s="75"/>
      <c r="G1042" s="75"/>
    </row>
    <row r="1043" spans="1:7" s="324" customFormat="1" x14ac:dyDescent="0.5">
      <c r="A1043" s="399"/>
      <c r="B1043" s="400"/>
      <c r="C1043" s="75"/>
      <c r="D1043" s="323"/>
      <c r="E1043" s="400"/>
      <c r="F1043" s="75"/>
      <c r="G1043" s="75"/>
    </row>
    <row r="1044" spans="1:7" s="324" customFormat="1" x14ac:dyDescent="0.5">
      <c r="A1044" s="399"/>
      <c r="B1044" s="400"/>
      <c r="C1044" s="75"/>
      <c r="D1044" s="323"/>
      <c r="E1044" s="400"/>
      <c r="F1044" s="75"/>
      <c r="G1044" s="75"/>
    </row>
    <row r="1045" spans="1:7" s="324" customFormat="1" x14ac:dyDescent="0.5">
      <c r="A1045" s="399"/>
      <c r="B1045" s="400"/>
      <c r="C1045" s="75"/>
      <c r="D1045" s="323"/>
      <c r="E1045" s="400"/>
      <c r="F1045" s="75"/>
      <c r="G1045" s="75"/>
    </row>
    <row r="1046" spans="1:7" s="324" customFormat="1" x14ac:dyDescent="0.5">
      <c r="A1046" s="399"/>
      <c r="B1046" s="400"/>
      <c r="C1046" s="75"/>
      <c r="D1046" s="323"/>
      <c r="E1046" s="400"/>
      <c r="F1046" s="75"/>
      <c r="G1046" s="75"/>
    </row>
    <row r="1047" spans="1:7" s="324" customFormat="1" x14ac:dyDescent="0.5">
      <c r="A1047" s="399"/>
      <c r="B1047" s="400"/>
      <c r="C1047" s="75"/>
      <c r="D1047" s="323"/>
      <c r="E1047" s="400"/>
      <c r="F1047" s="75"/>
      <c r="G1047" s="75"/>
    </row>
    <row r="1048" spans="1:7" s="324" customFormat="1" x14ac:dyDescent="0.5">
      <c r="A1048" s="399"/>
      <c r="B1048" s="400"/>
      <c r="C1048" s="75"/>
      <c r="D1048" s="323"/>
      <c r="E1048" s="400"/>
      <c r="F1048" s="75"/>
      <c r="G1048" s="75"/>
    </row>
    <row r="1049" spans="1:7" s="324" customFormat="1" x14ac:dyDescent="0.5">
      <c r="A1049" s="399"/>
      <c r="B1049" s="400"/>
      <c r="C1049" s="75"/>
      <c r="D1049" s="323"/>
      <c r="E1049" s="400"/>
      <c r="F1049" s="75"/>
      <c r="G1049" s="75"/>
    </row>
    <row r="1050" spans="1:7" s="324" customFormat="1" x14ac:dyDescent="0.5">
      <c r="A1050" s="399"/>
      <c r="B1050" s="400"/>
      <c r="C1050" s="75"/>
      <c r="D1050" s="323"/>
      <c r="E1050" s="400"/>
      <c r="F1050" s="75"/>
      <c r="G1050" s="75"/>
    </row>
    <row r="1051" spans="1:7" s="324" customFormat="1" x14ac:dyDescent="0.5">
      <c r="A1051" s="399"/>
      <c r="B1051" s="400"/>
      <c r="C1051" s="75"/>
      <c r="D1051" s="323"/>
      <c r="E1051" s="400"/>
      <c r="F1051" s="75"/>
      <c r="G1051" s="75"/>
    </row>
    <row r="1052" spans="1:7" s="324" customFormat="1" x14ac:dyDescent="0.5">
      <c r="A1052" s="399"/>
      <c r="B1052" s="400"/>
      <c r="C1052" s="75"/>
      <c r="D1052" s="323"/>
      <c r="E1052" s="400"/>
      <c r="F1052" s="75"/>
      <c r="G1052" s="75"/>
    </row>
    <row r="1053" spans="1:7" s="324" customFormat="1" x14ac:dyDescent="0.5">
      <c r="A1053" s="399"/>
      <c r="B1053" s="400"/>
      <c r="C1053" s="75"/>
      <c r="D1053" s="323"/>
      <c r="E1053" s="400"/>
      <c r="F1053" s="75"/>
      <c r="G1053" s="75"/>
    </row>
    <row r="1054" spans="1:7" s="324" customFormat="1" x14ac:dyDescent="0.5">
      <c r="A1054" s="399"/>
      <c r="B1054" s="400"/>
      <c r="C1054" s="75"/>
      <c r="D1054" s="323"/>
      <c r="E1054" s="400"/>
      <c r="F1054" s="75"/>
      <c r="G1054" s="75"/>
    </row>
    <row r="1055" spans="1:7" s="324" customFormat="1" x14ac:dyDescent="0.5">
      <c r="A1055" s="399"/>
      <c r="B1055" s="400"/>
      <c r="C1055" s="75"/>
      <c r="D1055" s="323"/>
      <c r="E1055" s="400"/>
      <c r="F1055" s="75"/>
      <c r="G1055" s="75"/>
    </row>
    <row r="1056" spans="1:7" s="324" customFormat="1" x14ac:dyDescent="0.5">
      <c r="A1056" s="399"/>
      <c r="B1056" s="400"/>
      <c r="C1056" s="75"/>
      <c r="D1056" s="323"/>
      <c r="E1056" s="400"/>
      <c r="F1056" s="75"/>
      <c r="G1056" s="75"/>
    </row>
    <row r="1057" spans="1:7" s="324" customFormat="1" x14ac:dyDescent="0.5">
      <c r="A1057" s="399"/>
      <c r="B1057" s="400"/>
      <c r="C1057" s="75"/>
      <c r="D1057" s="323"/>
      <c r="E1057" s="400"/>
      <c r="F1057" s="75"/>
      <c r="G1057" s="75"/>
    </row>
    <row r="1058" spans="1:7" s="324" customFormat="1" x14ac:dyDescent="0.5">
      <c r="A1058" s="399"/>
      <c r="B1058" s="400"/>
      <c r="C1058" s="75"/>
      <c r="D1058" s="323"/>
      <c r="E1058" s="400"/>
      <c r="F1058" s="75"/>
      <c r="G1058" s="75"/>
    </row>
    <row r="1059" spans="1:7" s="324" customFormat="1" x14ac:dyDescent="0.5">
      <c r="A1059" s="399"/>
      <c r="B1059" s="400"/>
      <c r="C1059" s="75"/>
      <c r="D1059" s="323"/>
      <c r="E1059" s="400"/>
      <c r="F1059" s="75"/>
      <c r="G1059" s="75"/>
    </row>
    <row r="1060" spans="1:7" s="324" customFormat="1" x14ac:dyDescent="0.5">
      <c r="A1060" s="399"/>
      <c r="B1060" s="400"/>
      <c r="C1060" s="75"/>
      <c r="D1060" s="323"/>
      <c r="E1060" s="400"/>
      <c r="F1060" s="75"/>
      <c r="G1060" s="75"/>
    </row>
    <row r="1061" spans="1:7" s="324" customFormat="1" x14ac:dyDescent="0.5">
      <c r="A1061" s="399"/>
      <c r="B1061" s="400"/>
      <c r="C1061" s="75"/>
      <c r="D1061" s="323"/>
      <c r="E1061" s="400"/>
      <c r="F1061" s="75"/>
      <c r="G1061" s="75"/>
    </row>
    <row r="1062" spans="1:7" s="324" customFormat="1" x14ac:dyDescent="0.5">
      <c r="A1062" s="399"/>
      <c r="B1062" s="400"/>
      <c r="C1062" s="75"/>
      <c r="D1062" s="323"/>
      <c r="E1062" s="400"/>
      <c r="F1062" s="75"/>
      <c r="G1062" s="75"/>
    </row>
    <row r="1063" spans="1:7" s="324" customFormat="1" x14ac:dyDescent="0.5">
      <c r="A1063" s="399"/>
      <c r="B1063" s="400"/>
      <c r="C1063" s="75"/>
      <c r="D1063" s="323"/>
      <c r="E1063" s="400"/>
      <c r="F1063" s="75"/>
      <c r="G1063" s="75"/>
    </row>
    <row r="1064" spans="1:7" s="324" customFormat="1" x14ac:dyDescent="0.5">
      <c r="A1064" s="399"/>
      <c r="B1064" s="400"/>
      <c r="C1064" s="75"/>
      <c r="D1064" s="323"/>
      <c r="E1064" s="400"/>
      <c r="F1064" s="75"/>
      <c r="G1064" s="75"/>
    </row>
    <row r="1065" spans="1:7" s="324" customFormat="1" x14ac:dyDescent="0.5">
      <c r="A1065" s="399"/>
      <c r="B1065" s="400"/>
      <c r="C1065" s="75"/>
      <c r="D1065" s="323"/>
      <c r="E1065" s="400"/>
      <c r="F1065" s="75"/>
      <c r="G1065" s="75"/>
    </row>
    <row r="1066" spans="1:7" s="324" customFormat="1" x14ac:dyDescent="0.5">
      <c r="A1066" s="399"/>
      <c r="B1066" s="400"/>
      <c r="C1066" s="75"/>
      <c r="D1066" s="323"/>
      <c r="E1066" s="400"/>
      <c r="F1066" s="75"/>
      <c r="G1066" s="75"/>
    </row>
    <row r="1067" spans="1:7" s="324" customFormat="1" x14ac:dyDescent="0.5">
      <c r="A1067" s="399"/>
      <c r="B1067" s="400"/>
      <c r="C1067" s="75"/>
      <c r="D1067" s="323"/>
      <c r="E1067" s="400"/>
      <c r="F1067" s="75"/>
      <c r="G1067" s="75"/>
    </row>
    <row r="1068" spans="1:7" s="324" customFormat="1" x14ac:dyDescent="0.5">
      <c r="A1068" s="399"/>
      <c r="B1068" s="400"/>
      <c r="C1068" s="75"/>
      <c r="D1068" s="323"/>
      <c r="E1068" s="400"/>
      <c r="F1068" s="75"/>
      <c r="G1068" s="75"/>
    </row>
    <row r="1069" spans="1:7" s="324" customFormat="1" x14ac:dyDescent="0.5">
      <c r="A1069" s="399"/>
      <c r="B1069" s="400"/>
      <c r="C1069" s="75"/>
      <c r="D1069" s="323"/>
      <c r="E1069" s="400"/>
      <c r="F1069" s="75"/>
      <c r="G1069" s="75"/>
    </row>
    <row r="1070" spans="1:7" s="324" customFormat="1" x14ac:dyDescent="0.5">
      <c r="A1070" s="399"/>
      <c r="B1070" s="400"/>
      <c r="C1070" s="75"/>
      <c r="D1070" s="323"/>
      <c r="E1070" s="400"/>
      <c r="F1070" s="75"/>
      <c r="G1070" s="75"/>
    </row>
    <row r="1071" spans="1:7" s="324" customFormat="1" x14ac:dyDescent="0.5">
      <c r="A1071" s="399"/>
      <c r="B1071" s="400"/>
      <c r="C1071" s="75"/>
      <c r="D1071" s="323"/>
      <c r="E1071" s="400"/>
      <c r="F1071" s="75"/>
      <c r="G1071" s="75"/>
    </row>
    <row r="1072" spans="1:7" s="324" customFormat="1" x14ac:dyDescent="0.5">
      <c r="A1072" s="399"/>
      <c r="B1072" s="400"/>
      <c r="C1072" s="75"/>
      <c r="D1072" s="323"/>
      <c r="E1072" s="400"/>
      <c r="F1072" s="75"/>
      <c r="G1072" s="75"/>
    </row>
    <row r="1073" spans="1:7" s="324" customFormat="1" x14ac:dyDescent="0.5">
      <c r="A1073" s="399"/>
      <c r="B1073" s="400"/>
      <c r="C1073" s="75"/>
      <c r="D1073" s="323"/>
      <c r="E1073" s="400"/>
      <c r="F1073" s="75"/>
      <c r="G1073" s="75"/>
    </row>
    <row r="1074" spans="1:7" s="324" customFormat="1" x14ac:dyDescent="0.5">
      <c r="A1074" s="399"/>
      <c r="B1074" s="400"/>
      <c r="C1074" s="75"/>
      <c r="D1074" s="323"/>
      <c r="E1074" s="400"/>
      <c r="F1074" s="75"/>
      <c r="G1074" s="75"/>
    </row>
    <row r="1075" spans="1:7" s="324" customFormat="1" x14ac:dyDescent="0.5">
      <c r="A1075" s="399"/>
      <c r="B1075" s="400"/>
      <c r="C1075" s="75"/>
      <c r="D1075" s="323"/>
      <c r="E1075" s="400"/>
      <c r="F1075" s="75"/>
      <c r="G1075" s="75"/>
    </row>
    <row r="1076" spans="1:7" s="324" customFormat="1" x14ac:dyDescent="0.5">
      <c r="A1076" s="399"/>
      <c r="B1076" s="400"/>
      <c r="C1076" s="75"/>
      <c r="D1076" s="323"/>
      <c r="E1076" s="400"/>
      <c r="F1076" s="75"/>
      <c r="G1076" s="75"/>
    </row>
    <row r="1077" spans="1:7" s="324" customFormat="1" x14ac:dyDescent="0.5">
      <c r="A1077" s="399"/>
      <c r="B1077" s="400"/>
      <c r="C1077" s="75"/>
      <c r="D1077" s="323"/>
      <c r="E1077" s="400"/>
      <c r="F1077" s="75"/>
      <c r="G1077" s="75"/>
    </row>
    <row r="1078" spans="1:7" s="324" customFormat="1" x14ac:dyDescent="0.5">
      <c r="A1078" s="399"/>
      <c r="B1078" s="400"/>
      <c r="C1078" s="75"/>
      <c r="D1078" s="323"/>
      <c r="E1078" s="400"/>
      <c r="F1078" s="75"/>
      <c r="G1078" s="75"/>
    </row>
    <row r="1079" spans="1:7" s="324" customFormat="1" x14ac:dyDescent="0.5">
      <c r="A1079" s="399"/>
      <c r="B1079" s="400"/>
      <c r="C1079" s="75"/>
      <c r="D1079" s="323"/>
      <c r="E1079" s="400"/>
      <c r="F1079" s="75"/>
      <c r="G1079" s="75"/>
    </row>
    <row r="1080" spans="1:7" s="324" customFormat="1" x14ac:dyDescent="0.5">
      <c r="A1080" s="399"/>
      <c r="B1080" s="400"/>
      <c r="C1080" s="75"/>
      <c r="D1080" s="323"/>
      <c r="E1080" s="400"/>
      <c r="F1080" s="75"/>
      <c r="G1080" s="75"/>
    </row>
    <row r="1081" spans="1:7" s="324" customFormat="1" x14ac:dyDescent="0.5">
      <c r="A1081" s="399"/>
      <c r="B1081" s="400"/>
      <c r="C1081" s="75"/>
      <c r="D1081" s="323"/>
      <c r="E1081" s="400"/>
      <c r="F1081" s="75"/>
      <c r="G1081" s="75"/>
    </row>
    <row r="1082" spans="1:7" s="324" customFormat="1" x14ac:dyDescent="0.5">
      <c r="A1082" s="399"/>
      <c r="B1082" s="400"/>
      <c r="C1082" s="75"/>
      <c r="D1082" s="323"/>
      <c r="E1082" s="400"/>
      <c r="F1082" s="75"/>
      <c r="G1082" s="75"/>
    </row>
    <row r="1083" spans="1:7" s="324" customFormat="1" x14ac:dyDescent="0.5">
      <c r="A1083" s="399"/>
      <c r="B1083" s="400"/>
      <c r="C1083" s="75"/>
      <c r="D1083" s="323"/>
      <c r="E1083" s="400"/>
      <c r="F1083" s="75"/>
      <c r="G1083" s="75"/>
    </row>
    <row r="1084" spans="1:7" s="324" customFormat="1" x14ac:dyDescent="0.5">
      <c r="A1084" s="399"/>
      <c r="B1084" s="400"/>
      <c r="C1084" s="75"/>
      <c r="D1084" s="323"/>
      <c r="E1084" s="400"/>
      <c r="F1084" s="75"/>
      <c r="G1084" s="75"/>
    </row>
    <row r="1085" spans="1:7" s="324" customFormat="1" x14ac:dyDescent="0.5">
      <c r="A1085" s="399"/>
      <c r="B1085" s="400"/>
      <c r="C1085" s="75"/>
      <c r="D1085" s="323"/>
      <c r="E1085" s="400"/>
      <c r="F1085" s="75"/>
      <c r="G1085" s="75"/>
    </row>
    <row r="1086" spans="1:7" s="324" customFormat="1" x14ac:dyDescent="0.5">
      <c r="A1086" s="399"/>
      <c r="B1086" s="400"/>
      <c r="C1086" s="75"/>
      <c r="D1086" s="323"/>
      <c r="E1086" s="400"/>
      <c r="F1086" s="75"/>
      <c r="G1086" s="75"/>
    </row>
    <row r="1087" spans="1:7" s="324" customFormat="1" x14ac:dyDescent="0.5">
      <c r="A1087" s="399"/>
      <c r="B1087" s="400"/>
      <c r="C1087" s="75"/>
      <c r="D1087" s="323"/>
      <c r="E1087" s="400"/>
      <c r="F1087" s="75"/>
      <c r="G1087" s="75"/>
    </row>
    <row r="1088" spans="1:7" s="324" customFormat="1" x14ac:dyDescent="0.5">
      <c r="A1088" s="399"/>
      <c r="B1088" s="400"/>
      <c r="C1088" s="75"/>
      <c r="D1088" s="323"/>
      <c r="E1088" s="400"/>
      <c r="F1088" s="75"/>
      <c r="G1088" s="75"/>
    </row>
    <row r="1089" spans="1:7" s="324" customFormat="1" x14ac:dyDescent="0.5">
      <c r="A1089" s="399"/>
      <c r="B1089" s="400"/>
      <c r="C1089" s="75"/>
      <c r="D1089" s="323"/>
      <c r="E1089" s="400"/>
      <c r="F1089" s="75"/>
      <c r="G1089" s="75"/>
    </row>
    <row r="1090" spans="1:7" s="324" customFormat="1" x14ac:dyDescent="0.5">
      <c r="A1090" s="399"/>
      <c r="B1090" s="400"/>
      <c r="C1090" s="75"/>
      <c r="D1090" s="323"/>
      <c r="E1090" s="400"/>
      <c r="F1090" s="75"/>
      <c r="G1090" s="75"/>
    </row>
    <row r="1091" spans="1:7" s="324" customFormat="1" x14ac:dyDescent="0.5">
      <c r="A1091" s="399"/>
      <c r="B1091" s="400"/>
      <c r="C1091" s="75"/>
      <c r="D1091" s="323"/>
      <c r="E1091" s="400"/>
      <c r="F1091" s="75"/>
      <c r="G1091" s="75"/>
    </row>
    <row r="1092" spans="1:7" s="324" customFormat="1" x14ac:dyDescent="0.5">
      <c r="A1092" s="399"/>
      <c r="B1092" s="400"/>
      <c r="C1092" s="75"/>
      <c r="D1092" s="323"/>
      <c r="E1092" s="400"/>
      <c r="F1092" s="75"/>
      <c r="G1092" s="75"/>
    </row>
    <row r="1093" spans="1:7" s="324" customFormat="1" x14ac:dyDescent="0.5">
      <c r="A1093" s="399"/>
      <c r="B1093" s="400"/>
      <c r="C1093" s="75"/>
      <c r="D1093" s="323"/>
      <c r="E1093" s="400"/>
      <c r="F1093" s="75"/>
      <c r="G1093" s="75"/>
    </row>
    <row r="1094" spans="1:7" s="324" customFormat="1" x14ac:dyDescent="0.5">
      <c r="A1094" s="399"/>
      <c r="B1094" s="400"/>
      <c r="C1094" s="75"/>
      <c r="D1094" s="323"/>
      <c r="E1094" s="400"/>
      <c r="F1094" s="75"/>
      <c r="G1094" s="75"/>
    </row>
    <row r="1095" spans="1:7" s="324" customFormat="1" x14ac:dyDescent="0.5">
      <c r="A1095" s="399"/>
      <c r="B1095" s="400"/>
      <c r="C1095" s="75"/>
      <c r="D1095" s="323"/>
      <c r="E1095" s="400"/>
      <c r="F1095" s="75"/>
      <c r="G1095" s="75"/>
    </row>
    <row r="1096" spans="1:7" s="324" customFormat="1" x14ac:dyDescent="0.5">
      <c r="A1096" s="399"/>
      <c r="B1096" s="400"/>
      <c r="C1096" s="75"/>
      <c r="D1096" s="323"/>
      <c r="E1096" s="400"/>
      <c r="F1096" s="75"/>
      <c r="G1096" s="75"/>
    </row>
    <row r="1097" spans="1:7" s="324" customFormat="1" x14ac:dyDescent="0.5">
      <c r="A1097" s="399"/>
      <c r="B1097" s="400"/>
      <c r="C1097" s="75"/>
      <c r="D1097" s="323"/>
      <c r="E1097" s="400"/>
      <c r="F1097" s="75"/>
      <c r="G1097" s="75"/>
    </row>
    <row r="1098" spans="1:7" s="324" customFormat="1" x14ac:dyDescent="0.5">
      <c r="A1098" s="399"/>
      <c r="B1098" s="400"/>
      <c r="C1098" s="75"/>
      <c r="D1098" s="323"/>
      <c r="E1098" s="400"/>
      <c r="F1098" s="75"/>
      <c r="G1098" s="75"/>
    </row>
    <row r="1099" spans="1:7" s="324" customFormat="1" x14ac:dyDescent="0.5">
      <c r="A1099" s="399"/>
      <c r="B1099" s="400"/>
      <c r="C1099" s="75"/>
      <c r="D1099" s="323"/>
      <c r="E1099" s="400"/>
      <c r="F1099" s="75"/>
      <c r="G1099" s="75"/>
    </row>
    <row r="1100" spans="1:7" s="324" customFormat="1" x14ac:dyDescent="0.5">
      <c r="A1100" s="399"/>
      <c r="B1100" s="400"/>
      <c r="C1100" s="75"/>
      <c r="D1100" s="323"/>
      <c r="E1100" s="400"/>
      <c r="F1100" s="75"/>
      <c r="G1100" s="75"/>
    </row>
    <row r="1101" spans="1:7" s="324" customFormat="1" x14ac:dyDescent="0.5">
      <c r="A1101" s="399"/>
      <c r="B1101" s="400"/>
      <c r="C1101" s="75"/>
      <c r="D1101" s="323"/>
      <c r="E1101" s="400"/>
      <c r="F1101" s="75"/>
      <c r="G1101" s="75"/>
    </row>
    <row r="1102" spans="1:7" s="324" customFormat="1" x14ac:dyDescent="0.5">
      <c r="A1102" s="399"/>
      <c r="B1102" s="400"/>
      <c r="C1102" s="75"/>
      <c r="D1102" s="323"/>
      <c r="E1102" s="400"/>
      <c r="F1102" s="75"/>
      <c r="G1102" s="75"/>
    </row>
    <row r="1103" spans="1:7" s="324" customFormat="1" x14ac:dyDescent="0.5">
      <c r="A1103" s="399"/>
      <c r="B1103" s="400"/>
      <c r="C1103" s="75"/>
      <c r="D1103" s="323"/>
      <c r="E1103" s="400"/>
      <c r="F1103" s="75"/>
      <c r="G1103" s="75"/>
    </row>
    <row r="1104" spans="1:7" s="324" customFormat="1" x14ac:dyDescent="0.5">
      <c r="A1104" s="399"/>
      <c r="B1104" s="400"/>
      <c r="C1104" s="75"/>
      <c r="D1104" s="323"/>
      <c r="E1104" s="400"/>
      <c r="F1104" s="75"/>
      <c r="G1104" s="75"/>
    </row>
    <row r="1105" spans="1:7" s="324" customFormat="1" x14ac:dyDescent="0.5">
      <c r="A1105" s="399"/>
      <c r="B1105" s="400"/>
      <c r="C1105" s="75"/>
      <c r="D1105" s="323"/>
      <c r="E1105" s="400"/>
      <c r="F1105" s="75"/>
      <c r="G1105" s="75"/>
    </row>
    <row r="1106" spans="1:7" s="324" customFormat="1" x14ac:dyDescent="0.5">
      <c r="A1106" s="399"/>
      <c r="B1106" s="400"/>
      <c r="C1106" s="75"/>
      <c r="D1106" s="323"/>
      <c r="E1106" s="400"/>
      <c r="F1106" s="75"/>
      <c r="G1106" s="75"/>
    </row>
    <row r="1107" spans="1:7" s="324" customFormat="1" x14ac:dyDescent="0.5">
      <c r="A1107" s="399"/>
      <c r="B1107" s="400"/>
      <c r="C1107" s="75"/>
      <c r="D1107" s="323"/>
      <c r="E1107" s="400"/>
      <c r="F1107" s="75"/>
      <c r="G1107" s="75"/>
    </row>
    <row r="1108" spans="1:7" s="324" customFormat="1" x14ac:dyDescent="0.5">
      <c r="A1108" s="399"/>
      <c r="B1108" s="400"/>
      <c r="C1108" s="75"/>
      <c r="D1108" s="323"/>
      <c r="E1108" s="400"/>
      <c r="F1108" s="75"/>
      <c r="G1108" s="75"/>
    </row>
    <row r="1109" spans="1:7" s="324" customFormat="1" x14ac:dyDescent="0.5">
      <c r="A1109" s="399"/>
      <c r="B1109" s="400"/>
      <c r="C1109" s="75"/>
      <c r="D1109" s="323"/>
      <c r="E1109" s="400"/>
      <c r="F1109" s="75"/>
      <c r="G1109" s="75"/>
    </row>
    <row r="1110" spans="1:7" s="324" customFormat="1" x14ac:dyDescent="0.5">
      <c r="A1110" s="399"/>
      <c r="B1110" s="400"/>
      <c r="C1110" s="75"/>
      <c r="D1110" s="323"/>
      <c r="E1110" s="400"/>
      <c r="F1110" s="75"/>
      <c r="G1110" s="75"/>
    </row>
    <row r="1111" spans="1:7" s="324" customFormat="1" x14ac:dyDescent="0.5">
      <c r="A1111" s="399"/>
      <c r="B1111" s="400"/>
      <c r="C1111" s="75"/>
      <c r="D1111" s="323"/>
      <c r="E1111" s="400"/>
      <c r="F1111" s="75"/>
      <c r="G1111" s="75"/>
    </row>
    <row r="1112" spans="1:7" s="324" customFormat="1" x14ac:dyDescent="0.5">
      <c r="A1112" s="399"/>
      <c r="B1112" s="400"/>
      <c r="C1112" s="75"/>
      <c r="D1112" s="323"/>
      <c r="E1112" s="400"/>
      <c r="F1112" s="75"/>
      <c r="G1112" s="75"/>
    </row>
    <row r="1113" spans="1:7" s="324" customFormat="1" x14ac:dyDescent="0.5">
      <c r="A1113" s="399"/>
      <c r="B1113" s="400"/>
      <c r="C1113" s="75"/>
      <c r="D1113" s="323"/>
      <c r="E1113" s="400"/>
      <c r="F1113" s="75"/>
      <c r="G1113" s="75"/>
    </row>
    <row r="1114" spans="1:7" s="324" customFormat="1" x14ac:dyDescent="0.5">
      <c r="A1114" s="399"/>
      <c r="B1114" s="400"/>
      <c r="C1114" s="75"/>
      <c r="D1114" s="323"/>
      <c r="E1114" s="400"/>
      <c r="F1114" s="75"/>
      <c r="G1114" s="75"/>
    </row>
    <row r="1115" spans="1:7" s="324" customFormat="1" x14ac:dyDescent="0.5">
      <c r="A1115" s="399"/>
      <c r="B1115" s="400"/>
      <c r="C1115" s="75"/>
      <c r="D1115" s="323"/>
      <c r="E1115" s="400"/>
      <c r="F1115" s="75"/>
      <c r="G1115" s="75"/>
    </row>
    <row r="1116" spans="1:7" s="324" customFormat="1" x14ac:dyDescent="0.5">
      <c r="A1116" s="399"/>
      <c r="B1116" s="400"/>
      <c r="C1116" s="75"/>
      <c r="D1116" s="323"/>
      <c r="E1116" s="400"/>
      <c r="F1116" s="75"/>
      <c r="G1116" s="75"/>
    </row>
    <row r="1117" spans="1:7" s="324" customFormat="1" x14ac:dyDescent="0.5">
      <c r="A1117" s="399"/>
      <c r="B1117" s="400"/>
      <c r="C1117" s="75"/>
      <c r="D1117" s="323"/>
      <c r="E1117" s="400"/>
      <c r="F1117" s="75"/>
      <c r="G1117" s="75"/>
    </row>
    <row r="1118" spans="1:7" s="324" customFormat="1" x14ac:dyDescent="0.5">
      <c r="A1118" s="399"/>
      <c r="B1118" s="400"/>
      <c r="C1118" s="75"/>
      <c r="D1118" s="323"/>
      <c r="E1118" s="400"/>
      <c r="F1118" s="75"/>
      <c r="G1118" s="75"/>
    </row>
    <row r="1119" spans="1:7" s="324" customFormat="1" x14ac:dyDescent="0.5">
      <c r="A1119" s="399"/>
      <c r="B1119" s="400"/>
      <c r="C1119" s="75"/>
      <c r="D1119" s="323"/>
      <c r="E1119" s="400"/>
      <c r="F1119" s="75"/>
      <c r="G1119" s="75"/>
    </row>
    <row r="1120" spans="1:7" s="324" customFormat="1" x14ac:dyDescent="0.5">
      <c r="A1120" s="399"/>
      <c r="B1120" s="400"/>
      <c r="C1120" s="75"/>
      <c r="D1120" s="323"/>
      <c r="E1120" s="400"/>
      <c r="F1120" s="75"/>
      <c r="G1120" s="75"/>
    </row>
    <row r="1121" spans="1:7" s="324" customFormat="1" x14ac:dyDescent="0.5">
      <c r="A1121" s="399"/>
      <c r="B1121" s="400"/>
      <c r="C1121" s="75"/>
      <c r="D1121" s="323"/>
      <c r="E1121" s="400"/>
      <c r="F1121" s="75"/>
      <c r="G1121" s="75"/>
    </row>
    <row r="1122" spans="1:7" s="324" customFormat="1" x14ac:dyDescent="0.5">
      <c r="A1122" s="399"/>
      <c r="B1122" s="400"/>
      <c r="C1122" s="75"/>
      <c r="D1122" s="323"/>
      <c r="E1122" s="400"/>
      <c r="F1122" s="75"/>
      <c r="G1122" s="75"/>
    </row>
    <row r="1123" spans="1:7" s="324" customFormat="1" x14ac:dyDescent="0.5">
      <c r="A1123" s="399"/>
      <c r="B1123" s="400"/>
      <c r="C1123" s="75"/>
      <c r="D1123" s="323"/>
      <c r="E1123" s="400"/>
      <c r="F1123" s="75"/>
      <c r="G1123" s="75"/>
    </row>
    <row r="1124" spans="1:7" s="324" customFormat="1" x14ac:dyDescent="0.5">
      <c r="A1124" s="399"/>
      <c r="B1124" s="400"/>
      <c r="C1124" s="75"/>
      <c r="D1124" s="323"/>
      <c r="E1124" s="400"/>
      <c r="F1124" s="75"/>
      <c r="G1124" s="75"/>
    </row>
    <row r="1125" spans="1:7" s="324" customFormat="1" x14ac:dyDescent="0.5">
      <c r="A1125" s="399"/>
      <c r="B1125" s="400"/>
      <c r="C1125" s="75"/>
      <c r="D1125" s="323"/>
      <c r="E1125" s="400"/>
      <c r="F1125" s="75"/>
      <c r="G1125" s="75"/>
    </row>
    <row r="1126" spans="1:7" s="324" customFormat="1" x14ac:dyDescent="0.5">
      <c r="A1126" s="399"/>
      <c r="B1126" s="400"/>
      <c r="C1126" s="75"/>
      <c r="D1126" s="323"/>
      <c r="E1126" s="400"/>
      <c r="F1126" s="75"/>
      <c r="G1126" s="75"/>
    </row>
    <row r="1127" spans="1:7" s="324" customFormat="1" x14ac:dyDescent="0.5">
      <c r="A1127" s="399"/>
      <c r="B1127" s="400"/>
      <c r="C1127" s="75"/>
      <c r="D1127" s="323"/>
      <c r="E1127" s="400"/>
      <c r="F1127" s="75"/>
      <c r="G1127" s="75"/>
    </row>
    <row r="1128" spans="1:7" s="324" customFormat="1" x14ac:dyDescent="0.5">
      <c r="A1128" s="399"/>
      <c r="B1128" s="400"/>
      <c r="C1128" s="75"/>
      <c r="D1128" s="323"/>
      <c r="E1128" s="400"/>
      <c r="F1128" s="75"/>
      <c r="G1128" s="75"/>
    </row>
    <row r="1129" spans="1:7" s="324" customFormat="1" x14ac:dyDescent="0.5">
      <c r="A1129" s="399"/>
      <c r="B1129" s="400"/>
      <c r="C1129" s="75"/>
      <c r="D1129" s="323"/>
      <c r="E1129" s="400"/>
      <c r="F1129" s="75"/>
      <c r="G1129" s="75"/>
    </row>
    <row r="1130" spans="1:7" s="324" customFormat="1" x14ac:dyDescent="0.5">
      <c r="A1130" s="399"/>
      <c r="B1130" s="400"/>
      <c r="C1130" s="75"/>
      <c r="D1130" s="323"/>
      <c r="E1130" s="400"/>
      <c r="F1130" s="75"/>
      <c r="G1130" s="75"/>
    </row>
    <row r="1131" spans="1:7" s="324" customFormat="1" x14ac:dyDescent="0.5">
      <c r="A1131" s="399"/>
      <c r="B1131" s="400"/>
      <c r="C1131" s="75"/>
      <c r="D1131" s="323"/>
      <c r="E1131" s="400"/>
      <c r="F1131" s="75"/>
      <c r="G1131" s="75"/>
    </row>
    <row r="1132" spans="1:7" s="324" customFormat="1" x14ac:dyDescent="0.5">
      <c r="A1132" s="399"/>
      <c r="B1132" s="400"/>
      <c r="C1132" s="75"/>
      <c r="D1132" s="323"/>
      <c r="E1132" s="400"/>
      <c r="F1132" s="75"/>
      <c r="G1132" s="75"/>
    </row>
    <row r="1133" spans="1:7" s="324" customFormat="1" x14ac:dyDescent="0.5">
      <c r="A1133" s="399"/>
      <c r="B1133" s="400"/>
      <c r="C1133" s="75"/>
      <c r="D1133" s="323"/>
      <c r="E1133" s="400"/>
      <c r="F1133" s="75"/>
      <c r="G1133" s="75"/>
    </row>
    <row r="1134" spans="1:7" s="324" customFormat="1" x14ac:dyDescent="0.5">
      <c r="A1134" s="399"/>
      <c r="B1134" s="400"/>
      <c r="C1134" s="75"/>
      <c r="D1134" s="323"/>
      <c r="E1134" s="400"/>
      <c r="F1134" s="75"/>
      <c r="G1134" s="75"/>
    </row>
    <row r="1135" spans="1:7" s="324" customFormat="1" x14ac:dyDescent="0.5">
      <c r="A1135" s="399"/>
      <c r="B1135" s="400"/>
      <c r="C1135" s="75"/>
      <c r="D1135" s="323"/>
      <c r="E1135" s="400"/>
      <c r="F1135" s="75"/>
      <c r="G1135" s="75"/>
    </row>
    <row r="1136" spans="1:7" s="324" customFormat="1" x14ac:dyDescent="0.5">
      <c r="A1136" s="399"/>
      <c r="B1136" s="400"/>
      <c r="C1136" s="75"/>
      <c r="D1136" s="323"/>
      <c r="E1136" s="400"/>
      <c r="F1136" s="75"/>
      <c r="G1136" s="75"/>
    </row>
    <row r="1137" spans="1:7" s="324" customFormat="1" x14ac:dyDescent="0.5">
      <c r="A1137" s="399"/>
      <c r="B1137" s="400"/>
      <c r="C1137" s="75"/>
      <c r="D1137" s="323"/>
      <c r="E1137" s="400"/>
      <c r="F1137" s="75"/>
      <c r="G1137" s="75"/>
    </row>
    <row r="1138" spans="1:7" s="324" customFormat="1" x14ac:dyDescent="0.5">
      <c r="A1138" s="399"/>
      <c r="B1138" s="400"/>
      <c r="C1138" s="75"/>
      <c r="D1138" s="323"/>
      <c r="E1138" s="400"/>
      <c r="F1138" s="75"/>
      <c r="G1138" s="75"/>
    </row>
    <row r="1139" spans="1:7" s="324" customFormat="1" x14ac:dyDescent="0.5">
      <c r="A1139" s="399"/>
      <c r="B1139" s="400"/>
      <c r="C1139" s="75"/>
      <c r="D1139" s="323"/>
      <c r="E1139" s="400"/>
      <c r="F1139" s="75"/>
      <c r="G1139" s="75"/>
    </row>
    <row r="1140" spans="1:7" s="324" customFormat="1" x14ac:dyDescent="0.5">
      <c r="A1140" s="399"/>
      <c r="B1140" s="400"/>
      <c r="C1140" s="75"/>
      <c r="D1140" s="323"/>
      <c r="E1140" s="400"/>
      <c r="F1140" s="75"/>
      <c r="G1140" s="75"/>
    </row>
    <row r="1141" spans="1:7" s="324" customFormat="1" x14ac:dyDescent="0.5">
      <c r="A1141" s="399"/>
      <c r="B1141" s="400"/>
      <c r="C1141" s="75"/>
      <c r="D1141" s="323"/>
      <c r="E1141" s="400"/>
      <c r="F1141" s="75"/>
      <c r="G1141" s="75"/>
    </row>
    <row r="1142" spans="1:7" s="324" customFormat="1" x14ac:dyDescent="0.5">
      <c r="A1142" s="399"/>
      <c r="B1142" s="400"/>
      <c r="C1142" s="75"/>
      <c r="D1142" s="323"/>
      <c r="E1142" s="400"/>
      <c r="F1142" s="75"/>
      <c r="G1142" s="75"/>
    </row>
    <row r="1143" spans="1:7" s="324" customFormat="1" x14ac:dyDescent="0.5">
      <c r="A1143" s="399"/>
      <c r="B1143" s="400"/>
      <c r="C1143" s="75"/>
      <c r="D1143" s="323"/>
      <c r="E1143" s="400"/>
      <c r="F1143" s="75"/>
      <c r="G1143" s="75"/>
    </row>
    <row r="1144" spans="1:7" s="324" customFormat="1" x14ac:dyDescent="0.5">
      <c r="A1144" s="399"/>
      <c r="B1144" s="400"/>
      <c r="C1144" s="75"/>
      <c r="D1144" s="323"/>
      <c r="E1144" s="400"/>
      <c r="F1144" s="75"/>
      <c r="G1144" s="75"/>
    </row>
    <row r="1145" spans="1:7" s="324" customFormat="1" x14ac:dyDescent="0.5">
      <c r="A1145" s="399"/>
      <c r="B1145" s="400"/>
      <c r="C1145" s="75"/>
      <c r="D1145" s="323"/>
      <c r="E1145" s="400"/>
      <c r="F1145" s="75"/>
      <c r="G1145" s="75"/>
    </row>
    <row r="1146" spans="1:7" s="324" customFormat="1" x14ac:dyDescent="0.5">
      <c r="A1146" s="399"/>
      <c r="B1146" s="400"/>
      <c r="C1146" s="75"/>
      <c r="D1146" s="323"/>
      <c r="E1146" s="400"/>
      <c r="F1146" s="75"/>
      <c r="G1146" s="75"/>
    </row>
    <row r="1147" spans="1:7" s="324" customFormat="1" x14ac:dyDescent="0.5">
      <c r="A1147" s="399"/>
      <c r="B1147" s="400"/>
      <c r="C1147" s="75"/>
      <c r="D1147" s="323"/>
      <c r="E1147" s="400"/>
      <c r="F1147" s="75"/>
      <c r="G1147" s="75"/>
    </row>
    <row r="1148" spans="1:7" s="324" customFormat="1" x14ac:dyDescent="0.5">
      <c r="A1148" s="399"/>
      <c r="B1148" s="400"/>
      <c r="C1148" s="75"/>
      <c r="D1148" s="323"/>
      <c r="E1148" s="400"/>
      <c r="F1148" s="75"/>
      <c r="G1148" s="75"/>
    </row>
    <row r="1149" spans="1:7" s="324" customFormat="1" x14ac:dyDescent="0.5">
      <c r="A1149" s="399"/>
      <c r="B1149" s="400"/>
      <c r="C1149" s="75"/>
      <c r="D1149" s="323"/>
      <c r="E1149" s="400"/>
      <c r="F1149" s="75"/>
      <c r="G1149" s="75"/>
    </row>
    <row r="1150" spans="1:7" s="324" customFormat="1" x14ac:dyDescent="0.5">
      <c r="A1150" s="399"/>
      <c r="B1150" s="400"/>
      <c r="C1150" s="75"/>
      <c r="D1150" s="323"/>
      <c r="E1150" s="400"/>
      <c r="F1150" s="75"/>
      <c r="G1150" s="75"/>
    </row>
    <row r="1151" spans="1:7" s="324" customFormat="1" x14ac:dyDescent="0.5">
      <c r="A1151" s="399"/>
      <c r="B1151" s="400"/>
      <c r="C1151" s="75"/>
      <c r="D1151" s="323"/>
      <c r="E1151" s="400"/>
      <c r="F1151" s="75"/>
      <c r="G1151" s="75"/>
    </row>
    <row r="1152" spans="1:7" s="324" customFormat="1" x14ac:dyDescent="0.5">
      <c r="A1152" s="399"/>
      <c r="B1152" s="400"/>
      <c r="C1152" s="75"/>
      <c r="D1152" s="323"/>
      <c r="E1152" s="400"/>
      <c r="F1152" s="75"/>
      <c r="G1152" s="75"/>
    </row>
    <row r="1153" spans="1:7" s="324" customFormat="1" x14ac:dyDescent="0.5">
      <c r="A1153" s="399"/>
      <c r="B1153" s="400"/>
      <c r="C1153" s="75"/>
      <c r="D1153" s="323"/>
      <c r="E1153" s="400"/>
      <c r="F1153" s="75"/>
      <c r="G1153" s="75"/>
    </row>
    <row r="1154" spans="1:7" s="324" customFormat="1" x14ac:dyDescent="0.5">
      <c r="A1154" s="399"/>
      <c r="B1154" s="400"/>
      <c r="C1154" s="75"/>
      <c r="D1154" s="323"/>
      <c r="E1154" s="400"/>
      <c r="F1154" s="75"/>
      <c r="G1154" s="75"/>
    </row>
    <row r="1155" spans="1:7" s="324" customFormat="1" x14ac:dyDescent="0.5">
      <c r="A1155" s="399"/>
      <c r="B1155" s="400"/>
      <c r="C1155" s="75"/>
      <c r="D1155" s="323"/>
      <c r="E1155" s="400"/>
      <c r="F1155" s="75"/>
      <c r="G1155" s="75"/>
    </row>
    <row r="1156" spans="1:7" s="324" customFormat="1" x14ac:dyDescent="0.5">
      <c r="A1156" s="399"/>
      <c r="B1156" s="400"/>
      <c r="C1156" s="75"/>
      <c r="D1156" s="323"/>
      <c r="E1156" s="400"/>
      <c r="F1156" s="75"/>
      <c r="G1156" s="75"/>
    </row>
    <row r="1157" spans="1:7" s="324" customFormat="1" x14ac:dyDescent="0.5">
      <c r="A1157" s="399"/>
      <c r="B1157" s="400"/>
      <c r="C1157" s="75"/>
      <c r="D1157" s="323"/>
      <c r="E1157" s="400"/>
      <c r="F1157" s="75"/>
      <c r="G1157" s="75"/>
    </row>
    <row r="1158" spans="1:7" s="324" customFormat="1" x14ac:dyDescent="0.5">
      <c r="A1158" s="399"/>
      <c r="B1158" s="400"/>
      <c r="C1158" s="75"/>
      <c r="D1158" s="323"/>
      <c r="E1158" s="400"/>
      <c r="F1158" s="75"/>
      <c r="G1158" s="75"/>
    </row>
    <row r="1159" spans="1:7" s="324" customFormat="1" x14ac:dyDescent="0.5">
      <c r="A1159" s="399"/>
      <c r="B1159" s="400"/>
      <c r="C1159" s="75"/>
      <c r="D1159" s="323"/>
      <c r="E1159" s="400"/>
      <c r="F1159" s="75"/>
      <c r="G1159" s="75"/>
    </row>
    <row r="1160" spans="1:7" s="324" customFormat="1" x14ac:dyDescent="0.5">
      <c r="A1160" s="399"/>
      <c r="B1160" s="400"/>
      <c r="C1160" s="75"/>
      <c r="D1160" s="323"/>
      <c r="E1160" s="400"/>
      <c r="F1160" s="75"/>
      <c r="G1160" s="75"/>
    </row>
    <row r="1161" spans="1:7" s="324" customFormat="1" x14ac:dyDescent="0.5">
      <c r="A1161" s="399"/>
      <c r="B1161" s="400"/>
      <c r="C1161" s="75"/>
      <c r="D1161" s="323"/>
      <c r="E1161" s="400"/>
      <c r="F1161" s="75"/>
      <c r="G1161" s="75"/>
    </row>
    <row r="1162" spans="1:7" s="324" customFormat="1" x14ac:dyDescent="0.5">
      <c r="A1162" s="399"/>
      <c r="B1162" s="400"/>
      <c r="C1162" s="75"/>
      <c r="D1162" s="323"/>
      <c r="E1162" s="400"/>
      <c r="F1162" s="75"/>
      <c r="G1162" s="75"/>
    </row>
    <row r="1163" spans="1:7" s="324" customFormat="1" x14ac:dyDescent="0.5">
      <c r="A1163" s="399"/>
      <c r="B1163" s="400"/>
      <c r="C1163" s="75"/>
      <c r="D1163" s="323"/>
      <c r="E1163" s="400"/>
      <c r="F1163" s="75"/>
      <c r="G1163" s="75"/>
    </row>
    <row r="1164" spans="1:7" s="324" customFormat="1" x14ac:dyDescent="0.5">
      <c r="A1164" s="399"/>
      <c r="B1164" s="400"/>
      <c r="C1164" s="75"/>
      <c r="D1164" s="323"/>
      <c r="E1164" s="400"/>
      <c r="F1164" s="75"/>
      <c r="G1164" s="75"/>
    </row>
    <row r="1165" spans="1:7" s="324" customFormat="1" x14ac:dyDescent="0.5">
      <c r="A1165" s="399"/>
      <c r="B1165" s="400"/>
      <c r="C1165" s="75"/>
      <c r="D1165" s="323"/>
      <c r="E1165" s="400"/>
      <c r="F1165" s="75"/>
      <c r="G1165" s="75"/>
    </row>
    <row r="1166" spans="1:7" s="324" customFormat="1" x14ac:dyDescent="0.5">
      <c r="A1166" s="399"/>
      <c r="B1166" s="400"/>
      <c r="C1166" s="75"/>
      <c r="D1166" s="323"/>
      <c r="E1166" s="400"/>
      <c r="F1166" s="75"/>
      <c r="G1166" s="75"/>
    </row>
    <row r="1167" spans="1:7" s="324" customFormat="1" x14ac:dyDescent="0.5">
      <c r="A1167" s="399"/>
      <c r="B1167" s="400"/>
      <c r="C1167" s="75"/>
      <c r="D1167" s="323"/>
      <c r="E1167" s="400"/>
      <c r="F1167" s="75"/>
      <c r="G1167" s="75"/>
    </row>
    <row r="1168" spans="1:7" s="324" customFormat="1" x14ac:dyDescent="0.5">
      <c r="A1168" s="399"/>
      <c r="B1168" s="400"/>
      <c r="C1168" s="75"/>
      <c r="D1168" s="323"/>
      <c r="E1168" s="400"/>
      <c r="F1168" s="75"/>
      <c r="G1168" s="75"/>
    </row>
    <row r="1169" spans="1:7" s="324" customFormat="1" x14ac:dyDescent="0.5">
      <c r="A1169" s="399"/>
      <c r="B1169" s="400"/>
      <c r="C1169" s="75"/>
      <c r="D1169" s="323"/>
      <c r="E1169" s="400"/>
      <c r="F1169" s="75"/>
      <c r="G1169" s="75"/>
    </row>
    <row r="1170" spans="1:7" s="324" customFormat="1" x14ac:dyDescent="0.5">
      <c r="A1170" s="399"/>
      <c r="B1170" s="400"/>
      <c r="C1170" s="75"/>
      <c r="D1170" s="323"/>
      <c r="E1170" s="400"/>
      <c r="F1170" s="75"/>
      <c r="G1170" s="75"/>
    </row>
    <row r="1171" spans="1:7" s="324" customFormat="1" x14ac:dyDescent="0.5">
      <c r="A1171" s="399"/>
      <c r="B1171" s="400"/>
      <c r="C1171" s="75"/>
      <c r="D1171" s="323"/>
      <c r="E1171" s="400"/>
      <c r="F1171" s="75"/>
      <c r="G1171" s="75"/>
    </row>
    <row r="1172" spans="1:7" s="324" customFormat="1" x14ac:dyDescent="0.5">
      <c r="A1172" s="399"/>
      <c r="B1172" s="400"/>
      <c r="C1172" s="75"/>
      <c r="D1172" s="323"/>
      <c r="E1172" s="400"/>
      <c r="F1172" s="75"/>
      <c r="G1172" s="75"/>
    </row>
    <row r="1173" spans="1:7" s="324" customFormat="1" x14ac:dyDescent="0.5">
      <c r="A1173" s="399"/>
      <c r="B1173" s="400"/>
      <c r="C1173" s="75"/>
      <c r="D1173" s="323"/>
      <c r="E1173" s="400"/>
      <c r="F1173" s="75"/>
      <c r="G1173" s="75"/>
    </row>
    <row r="1174" spans="1:7" s="324" customFormat="1" x14ac:dyDescent="0.5">
      <c r="A1174" s="399"/>
      <c r="B1174" s="400"/>
      <c r="C1174" s="75"/>
      <c r="D1174" s="323"/>
      <c r="E1174" s="400"/>
      <c r="F1174" s="75"/>
      <c r="G1174" s="75"/>
    </row>
    <row r="1175" spans="1:7" s="324" customFormat="1" x14ac:dyDescent="0.5">
      <c r="A1175" s="399"/>
      <c r="B1175" s="400"/>
      <c r="C1175" s="75"/>
      <c r="D1175" s="323"/>
      <c r="E1175" s="400"/>
      <c r="F1175" s="75"/>
      <c r="G1175" s="75"/>
    </row>
    <row r="1176" spans="1:7" s="324" customFormat="1" x14ac:dyDescent="0.5">
      <c r="A1176" s="399"/>
      <c r="B1176" s="400"/>
      <c r="C1176" s="75"/>
      <c r="D1176" s="323"/>
      <c r="E1176" s="400"/>
      <c r="F1176" s="75"/>
      <c r="G1176" s="75"/>
    </row>
    <row r="1177" spans="1:7" s="324" customFormat="1" x14ac:dyDescent="0.5">
      <c r="A1177" s="399"/>
      <c r="B1177" s="400"/>
      <c r="C1177" s="75"/>
      <c r="D1177" s="323"/>
      <c r="E1177" s="400"/>
      <c r="F1177" s="75"/>
      <c r="G1177" s="75"/>
    </row>
    <row r="1178" spans="1:7" s="324" customFormat="1" x14ac:dyDescent="0.5">
      <c r="A1178" s="399"/>
      <c r="B1178" s="400"/>
      <c r="C1178" s="75"/>
      <c r="D1178" s="323"/>
      <c r="E1178" s="400"/>
      <c r="F1178" s="75"/>
      <c r="G1178" s="75"/>
    </row>
    <row r="1179" spans="1:7" s="324" customFormat="1" x14ac:dyDescent="0.5">
      <c r="A1179" s="399"/>
      <c r="B1179" s="400"/>
      <c r="C1179" s="75"/>
      <c r="D1179" s="323"/>
      <c r="E1179" s="400"/>
      <c r="F1179" s="75"/>
      <c r="G1179" s="75"/>
    </row>
    <row r="1180" spans="1:7" s="324" customFormat="1" x14ac:dyDescent="0.5">
      <c r="A1180" s="399"/>
      <c r="B1180" s="400"/>
      <c r="C1180" s="75"/>
      <c r="D1180" s="323"/>
      <c r="E1180" s="400"/>
      <c r="F1180" s="75"/>
      <c r="G1180" s="75"/>
    </row>
    <row r="1181" spans="1:7" s="324" customFormat="1" x14ac:dyDescent="0.5">
      <c r="A1181" s="399"/>
      <c r="B1181" s="400"/>
      <c r="C1181" s="75"/>
      <c r="D1181" s="323"/>
      <c r="E1181" s="400"/>
      <c r="F1181" s="75"/>
      <c r="G1181" s="75"/>
    </row>
    <row r="1182" spans="1:7" s="324" customFormat="1" x14ac:dyDescent="0.5">
      <c r="A1182" s="399"/>
      <c r="B1182" s="400"/>
      <c r="C1182" s="75"/>
      <c r="D1182" s="323"/>
      <c r="E1182" s="400"/>
      <c r="F1182" s="75"/>
      <c r="G1182" s="75"/>
    </row>
    <row r="1183" spans="1:7" s="324" customFormat="1" x14ac:dyDescent="0.5">
      <c r="A1183" s="399"/>
      <c r="B1183" s="400"/>
      <c r="C1183" s="75"/>
      <c r="D1183" s="323"/>
      <c r="E1183" s="400"/>
      <c r="F1183" s="75"/>
      <c r="G1183" s="75"/>
    </row>
    <row r="1184" spans="1:7" s="324" customFormat="1" x14ac:dyDescent="0.5">
      <c r="A1184" s="399"/>
      <c r="B1184" s="400"/>
      <c r="C1184" s="75"/>
      <c r="D1184" s="323"/>
      <c r="E1184" s="400"/>
      <c r="F1184" s="75"/>
      <c r="G1184" s="75"/>
    </row>
    <row r="1185" spans="1:7" s="324" customFormat="1" x14ac:dyDescent="0.5">
      <c r="A1185" s="399"/>
      <c r="B1185" s="400"/>
      <c r="C1185" s="75"/>
      <c r="D1185" s="323"/>
      <c r="E1185" s="400"/>
      <c r="F1185" s="75"/>
      <c r="G1185" s="75"/>
    </row>
    <row r="1186" spans="1:7" s="324" customFormat="1" x14ac:dyDescent="0.5">
      <c r="A1186" s="399"/>
      <c r="B1186" s="400"/>
      <c r="C1186" s="75"/>
      <c r="D1186" s="323"/>
      <c r="E1186" s="400"/>
      <c r="F1186" s="75"/>
      <c r="G1186" s="75"/>
    </row>
    <row r="1187" spans="1:7" s="324" customFormat="1" x14ac:dyDescent="0.5">
      <c r="A1187" s="399"/>
      <c r="B1187" s="400"/>
      <c r="C1187" s="75"/>
      <c r="D1187" s="323"/>
      <c r="E1187" s="400"/>
      <c r="F1187" s="75"/>
      <c r="G1187" s="75"/>
    </row>
    <row r="1188" spans="1:7" s="324" customFormat="1" x14ac:dyDescent="0.5">
      <c r="A1188" s="399"/>
      <c r="B1188" s="400"/>
      <c r="C1188" s="75"/>
      <c r="D1188" s="323"/>
      <c r="E1188" s="400"/>
      <c r="F1188" s="75"/>
      <c r="G1188" s="75"/>
    </row>
    <row r="1189" spans="1:7" s="324" customFormat="1" x14ac:dyDescent="0.5">
      <c r="A1189" s="399"/>
      <c r="B1189" s="400"/>
      <c r="C1189" s="75"/>
      <c r="D1189" s="323"/>
      <c r="E1189" s="400"/>
      <c r="F1189" s="75"/>
      <c r="G1189" s="75"/>
    </row>
    <row r="1190" spans="1:7" s="324" customFormat="1" x14ac:dyDescent="0.5">
      <c r="A1190" s="399"/>
      <c r="B1190" s="400"/>
      <c r="C1190" s="75"/>
      <c r="D1190" s="323"/>
      <c r="E1190" s="400"/>
      <c r="F1190" s="75"/>
      <c r="G1190" s="75"/>
    </row>
    <row r="1191" spans="1:7" s="324" customFormat="1" x14ac:dyDescent="0.5">
      <c r="A1191" s="399"/>
      <c r="B1191" s="400"/>
      <c r="C1191" s="75"/>
      <c r="D1191" s="323"/>
      <c r="E1191" s="400"/>
      <c r="F1191" s="75"/>
      <c r="G1191" s="75"/>
    </row>
    <row r="1192" spans="1:7" s="324" customFormat="1" x14ac:dyDescent="0.5">
      <c r="A1192" s="399"/>
      <c r="B1192" s="400"/>
      <c r="C1192" s="75"/>
      <c r="D1192" s="323"/>
      <c r="E1192" s="400"/>
      <c r="F1192" s="75"/>
      <c r="G1192" s="75"/>
    </row>
    <row r="1193" spans="1:7" s="324" customFormat="1" x14ac:dyDescent="0.5">
      <c r="A1193" s="399"/>
      <c r="B1193" s="400"/>
      <c r="C1193" s="75"/>
      <c r="D1193" s="323"/>
      <c r="E1193" s="400"/>
      <c r="F1193" s="75"/>
      <c r="G1193" s="75"/>
    </row>
    <row r="1194" spans="1:7" s="324" customFormat="1" x14ac:dyDescent="0.5">
      <c r="A1194" s="399"/>
      <c r="B1194" s="400"/>
      <c r="C1194" s="75"/>
      <c r="D1194" s="323"/>
      <c r="E1194" s="400"/>
      <c r="F1194" s="75"/>
      <c r="G1194" s="75"/>
    </row>
    <row r="1195" spans="1:7" s="324" customFormat="1" x14ac:dyDescent="0.5">
      <c r="A1195" s="399"/>
      <c r="B1195" s="400"/>
      <c r="C1195" s="75"/>
      <c r="D1195" s="323"/>
      <c r="E1195" s="400"/>
      <c r="F1195" s="75"/>
      <c r="G1195" s="75"/>
    </row>
    <row r="1196" spans="1:7" s="324" customFormat="1" x14ac:dyDescent="0.5">
      <c r="A1196" s="399"/>
      <c r="B1196" s="400"/>
      <c r="C1196" s="75"/>
      <c r="D1196" s="323"/>
      <c r="E1196" s="400"/>
      <c r="F1196" s="75"/>
      <c r="G1196" s="75"/>
    </row>
    <row r="1197" spans="1:7" s="324" customFormat="1" x14ac:dyDescent="0.5">
      <c r="A1197" s="399"/>
      <c r="B1197" s="400"/>
      <c r="C1197" s="75"/>
      <c r="D1197" s="323"/>
      <c r="E1197" s="400"/>
      <c r="F1197" s="75"/>
      <c r="G1197" s="75"/>
    </row>
    <row r="1198" spans="1:7" s="324" customFormat="1" x14ac:dyDescent="0.5">
      <c r="A1198" s="399"/>
      <c r="B1198" s="400"/>
      <c r="C1198" s="75"/>
      <c r="D1198" s="323"/>
      <c r="E1198" s="400"/>
      <c r="F1198" s="75"/>
      <c r="G1198" s="75"/>
    </row>
    <row r="1199" spans="1:7" s="324" customFormat="1" x14ac:dyDescent="0.5">
      <c r="A1199" s="399"/>
      <c r="B1199" s="400"/>
      <c r="C1199" s="75"/>
      <c r="D1199" s="323"/>
      <c r="E1199" s="400"/>
      <c r="F1199" s="75"/>
      <c r="G1199" s="75"/>
    </row>
    <row r="1200" spans="1:7" s="324" customFormat="1" x14ac:dyDescent="0.5">
      <c r="A1200" s="399"/>
      <c r="B1200" s="400"/>
      <c r="C1200" s="75"/>
      <c r="D1200" s="323"/>
      <c r="E1200" s="400"/>
      <c r="F1200" s="75"/>
      <c r="G1200" s="75"/>
    </row>
    <row r="1201" spans="1:7" s="324" customFormat="1" x14ac:dyDescent="0.5">
      <c r="A1201" s="399"/>
      <c r="B1201" s="400"/>
      <c r="C1201" s="75"/>
      <c r="D1201" s="323"/>
      <c r="E1201" s="400"/>
      <c r="F1201" s="75"/>
      <c r="G1201" s="75"/>
    </row>
    <row r="1202" spans="1:7" s="324" customFormat="1" x14ac:dyDescent="0.5">
      <c r="A1202" s="399"/>
      <c r="B1202" s="400"/>
      <c r="C1202" s="75"/>
      <c r="D1202" s="323"/>
      <c r="E1202" s="400"/>
      <c r="F1202" s="75"/>
      <c r="G1202" s="75"/>
    </row>
    <row r="1203" spans="1:7" s="324" customFormat="1" x14ac:dyDescent="0.5">
      <c r="A1203" s="399"/>
      <c r="B1203" s="400"/>
      <c r="C1203" s="75"/>
      <c r="D1203" s="323"/>
      <c r="E1203" s="400"/>
      <c r="F1203" s="75"/>
      <c r="G1203" s="75"/>
    </row>
    <row r="1204" spans="1:7" s="324" customFormat="1" x14ac:dyDescent="0.5">
      <c r="A1204" s="399"/>
      <c r="B1204" s="400"/>
      <c r="C1204" s="75"/>
      <c r="D1204" s="323"/>
      <c r="E1204" s="400"/>
      <c r="F1204" s="75"/>
      <c r="G1204" s="75"/>
    </row>
    <row r="1205" spans="1:7" s="324" customFormat="1" x14ac:dyDescent="0.5">
      <c r="A1205" s="399"/>
      <c r="B1205" s="400"/>
      <c r="C1205" s="75"/>
      <c r="D1205" s="323"/>
      <c r="E1205" s="400"/>
      <c r="F1205" s="75"/>
      <c r="G1205" s="75"/>
    </row>
    <row r="1206" spans="1:7" s="324" customFormat="1" x14ac:dyDescent="0.5">
      <c r="A1206" s="399"/>
      <c r="B1206" s="400"/>
      <c r="C1206" s="75"/>
      <c r="D1206" s="323"/>
      <c r="E1206" s="400"/>
      <c r="F1206" s="75"/>
      <c r="G1206" s="75"/>
    </row>
    <row r="1207" spans="1:7" s="324" customFormat="1" x14ac:dyDescent="0.5">
      <c r="A1207" s="399"/>
      <c r="B1207" s="400"/>
      <c r="C1207" s="75"/>
      <c r="D1207" s="323"/>
      <c r="E1207" s="400"/>
      <c r="F1207" s="75"/>
      <c r="G1207" s="75"/>
    </row>
    <row r="1208" spans="1:7" s="324" customFormat="1" x14ac:dyDescent="0.5">
      <c r="A1208" s="399"/>
      <c r="B1208" s="400"/>
      <c r="C1208" s="75"/>
      <c r="D1208" s="323"/>
      <c r="E1208" s="400"/>
      <c r="F1208" s="75"/>
      <c r="G1208" s="75"/>
    </row>
    <row r="1209" spans="1:7" s="324" customFormat="1" x14ac:dyDescent="0.5">
      <c r="A1209" s="399"/>
      <c r="B1209" s="400"/>
      <c r="C1209" s="75"/>
      <c r="D1209" s="323"/>
      <c r="E1209" s="400"/>
      <c r="F1209" s="75"/>
      <c r="G1209" s="75"/>
    </row>
    <row r="1210" spans="1:7" s="324" customFormat="1" x14ac:dyDescent="0.5">
      <c r="A1210" s="399"/>
      <c r="B1210" s="400"/>
      <c r="C1210" s="75"/>
      <c r="D1210" s="323"/>
      <c r="E1210" s="400"/>
      <c r="F1210" s="75"/>
      <c r="G1210" s="75"/>
    </row>
    <row r="1211" spans="1:7" s="324" customFormat="1" x14ac:dyDescent="0.5">
      <c r="A1211" s="399"/>
      <c r="B1211" s="400"/>
      <c r="C1211" s="75"/>
      <c r="D1211" s="323"/>
      <c r="E1211" s="400"/>
      <c r="F1211" s="75"/>
      <c r="G1211" s="75"/>
    </row>
    <row r="1212" spans="1:7" s="324" customFormat="1" x14ac:dyDescent="0.5">
      <c r="A1212" s="399"/>
      <c r="B1212" s="400"/>
      <c r="C1212" s="75"/>
      <c r="D1212" s="323"/>
      <c r="E1212" s="400"/>
      <c r="F1212" s="75"/>
      <c r="G1212" s="75"/>
    </row>
    <row r="1213" spans="1:7" s="324" customFormat="1" x14ac:dyDescent="0.5">
      <c r="A1213" s="399"/>
      <c r="B1213" s="400"/>
      <c r="C1213" s="75"/>
      <c r="D1213" s="323"/>
      <c r="E1213" s="400"/>
      <c r="F1213" s="75"/>
      <c r="G1213" s="75"/>
    </row>
    <row r="1214" spans="1:7" s="324" customFormat="1" x14ac:dyDescent="0.5">
      <c r="A1214" s="399"/>
      <c r="B1214" s="400"/>
      <c r="C1214" s="75"/>
      <c r="D1214" s="323"/>
      <c r="E1214" s="400"/>
      <c r="F1214" s="75"/>
      <c r="G1214" s="75"/>
    </row>
    <row r="1215" spans="1:7" s="324" customFormat="1" x14ac:dyDescent="0.5">
      <c r="A1215" s="399"/>
      <c r="B1215" s="400"/>
      <c r="C1215" s="75"/>
      <c r="D1215" s="323"/>
      <c r="E1215" s="400"/>
      <c r="F1215" s="75"/>
      <c r="G1215" s="75"/>
    </row>
    <row r="1216" spans="1:7" s="324" customFormat="1" x14ac:dyDescent="0.5">
      <c r="A1216" s="399"/>
      <c r="B1216" s="400"/>
      <c r="C1216" s="75"/>
      <c r="D1216" s="323"/>
      <c r="E1216" s="400"/>
      <c r="F1216" s="75"/>
      <c r="G1216" s="75"/>
    </row>
    <row r="1217" spans="1:7" s="324" customFormat="1" x14ac:dyDescent="0.5">
      <c r="A1217" s="399"/>
      <c r="B1217" s="400"/>
      <c r="C1217" s="75"/>
      <c r="D1217" s="323"/>
      <c r="E1217" s="400"/>
      <c r="F1217" s="75"/>
      <c r="G1217" s="75"/>
    </row>
    <row r="1218" spans="1:7" s="324" customFormat="1" x14ac:dyDescent="0.5">
      <c r="A1218" s="399"/>
      <c r="B1218" s="400"/>
      <c r="C1218" s="75"/>
      <c r="D1218" s="323"/>
      <c r="E1218" s="400"/>
      <c r="F1218" s="75"/>
      <c r="G1218" s="75"/>
    </row>
    <row r="1219" spans="1:7" s="324" customFormat="1" x14ac:dyDescent="0.5">
      <c r="A1219" s="399"/>
      <c r="B1219" s="400"/>
      <c r="C1219" s="75"/>
      <c r="D1219" s="323"/>
      <c r="E1219" s="400"/>
      <c r="F1219" s="75"/>
      <c r="G1219" s="75"/>
    </row>
    <row r="1220" spans="1:7" s="324" customFormat="1" x14ac:dyDescent="0.5">
      <c r="A1220" s="399"/>
      <c r="B1220" s="400"/>
      <c r="C1220" s="75"/>
      <c r="D1220" s="323"/>
      <c r="E1220" s="400"/>
      <c r="F1220" s="75"/>
      <c r="G1220" s="75"/>
    </row>
    <row r="1221" spans="1:7" s="324" customFormat="1" x14ac:dyDescent="0.5">
      <c r="A1221" s="399"/>
      <c r="B1221" s="400"/>
      <c r="C1221" s="75"/>
      <c r="D1221" s="323"/>
      <c r="E1221" s="400"/>
      <c r="F1221" s="75"/>
      <c r="G1221" s="75"/>
    </row>
    <row r="1222" spans="1:7" s="324" customFormat="1" x14ac:dyDescent="0.5">
      <c r="A1222" s="399"/>
      <c r="B1222" s="400"/>
      <c r="C1222" s="75"/>
      <c r="D1222" s="323"/>
      <c r="E1222" s="400"/>
      <c r="F1222" s="75"/>
      <c r="G1222" s="75"/>
    </row>
    <row r="1223" spans="1:7" s="324" customFormat="1" x14ac:dyDescent="0.5">
      <c r="A1223" s="399"/>
      <c r="B1223" s="400"/>
      <c r="C1223" s="75"/>
      <c r="D1223" s="323"/>
      <c r="E1223" s="400"/>
      <c r="F1223" s="75"/>
      <c r="G1223" s="75"/>
    </row>
    <row r="1224" spans="1:7" s="324" customFormat="1" x14ac:dyDescent="0.5">
      <c r="A1224" s="399"/>
      <c r="B1224" s="400"/>
      <c r="C1224" s="75"/>
      <c r="D1224" s="323"/>
      <c r="E1224" s="400"/>
      <c r="F1224" s="75"/>
      <c r="G1224" s="75"/>
    </row>
    <row r="1225" spans="1:7" s="324" customFormat="1" x14ac:dyDescent="0.5">
      <c r="A1225" s="399"/>
      <c r="B1225" s="400"/>
      <c r="C1225" s="75"/>
      <c r="D1225" s="323"/>
      <c r="E1225" s="400"/>
      <c r="F1225" s="75"/>
      <c r="G1225" s="75"/>
    </row>
    <row r="1226" spans="1:7" s="324" customFormat="1" x14ac:dyDescent="0.5">
      <c r="A1226" s="399"/>
      <c r="B1226" s="400"/>
      <c r="C1226" s="75"/>
      <c r="D1226" s="323"/>
      <c r="E1226" s="400"/>
      <c r="F1226" s="75"/>
      <c r="G1226" s="75"/>
    </row>
    <row r="1227" spans="1:7" s="324" customFormat="1" x14ac:dyDescent="0.5">
      <c r="A1227" s="399"/>
      <c r="B1227" s="400"/>
      <c r="C1227" s="75"/>
      <c r="D1227" s="323"/>
      <c r="E1227" s="400"/>
      <c r="F1227" s="75"/>
      <c r="G1227" s="75"/>
    </row>
    <row r="1228" spans="1:7" s="324" customFormat="1" x14ac:dyDescent="0.5">
      <c r="A1228" s="399"/>
      <c r="B1228" s="400"/>
      <c r="C1228" s="75"/>
      <c r="D1228" s="323"/>
      <c r="E1228" s="400"/>
      <c r="F1228" s="75"/>
      <c r="G1228" s="75"/>
    </row>
    <row r="1229" spans="1:7" s="324" customFormat="1" x14ac:dyDescent="0.5">
      <c r="A1229" s="399"/>
      <c r="B1229" s="400"/>
      <c r="C1229" s="75"/>
      <c r="D1229" s="323"/>
      <c r="E1229" s="400"/>
      <c r="F1229" s="75"/>
      <c r="G1229" s="75"/>
    </row>
    <row r="1230" spans="1:7" s="324" customFormat="1" x14ac:dyDescent="0.5">
      <c r="A1230" s="399"/>
      <c r="B1230" s="400"/>
      <c r="C1230" s="75"/>
      <c r="D1230" s="323"/>
      <c r="E1230" s="400"/>
      <c r="F1230" s="75"/>
      <c r="G1230" s="75"/>
    </row>
    <row r="1231" spans="1:7" s="324" customFormat="1" x14ac:dyDescent="0.5">
      <c r="A1231" s="399"/>
      <c r="B1231" s="400"/>
      <c r="C1231" s="75"/>
      <c r="D1231" s="323"/>
      <c r="E1231" s="400"/>
      <c r="F1231" s="75"/>
      <c r="G1231" s="75"/>
    </row>
    <row r="1232" spans="1:7" s="324" customFormat="1" x14ac:dyDescent="0.5">
      <c r="A1232" s="399"/>
      <c r="B1232" s="400"/>
      <c r="C1232" s="75"/>
      <c r="D1232" s="323"/>
      <c r="E1232" s="400"/>
      <c r="F1232" s="75"/>
      <c r="G1232" s="75"/>
    </row>
    <row r="1233" spans="1:7" s="324" customFormat="1" x14ac:dyDescent="0.5">
      <c r="A1233" s="399"/>
      <c r="B1233" s="400"/>
      <c r="C1233" s="75"/>
      <c r="D1233" s="323"/>
      <c r="E1233" s="400"/>
      <c r="F1233" s="75"/>
      <c r="G1233" s="75"/>
    </row>
    <row r="1234" spans="1:7" s="324" customFormat="1" x14ac:dyDescent="0.5">
      <c r="A1234" s="399"/>
      <c r="B1234" s="400"/>
      <c r="C1234" s="75"/>
      <c r="D1234" s="323"/>
      <c r="E1234" s="400"/>
      <c r="F1234" s="75"/>
      <c r="G1234" s="75"/>
    </row>
    <row r="1235" spans="1:7" s="324" customFormat="1" x14ac:dyDescent="0.5">
      <c r="A1235" s="399"/>
      <c r="B1235" s="400"/>
      <c r="C1235" s="75"/>
      <c r="D1235" s="323"/>
      <c r="E1235" s="400"/>
      <c r="F1235" s="75"/>
      <c r="G1235" s="75"/>
    </row>
    <row r="1236" spans="1:7" s="324" customFormat="1" x14ac:dyDescent="0.5">
      <c r="A1236" s="399"/>
      <c r="B1236" s="400"/>
      <c r="C1236" s="75"/>
      <c r="D1236" s="323"/>
      <c r="E1236" s="400"/>
      <c r="F1236" s="75"/>
      <c r="G1236" s="75"/>
    </row>
    <row r="1237" spans="1:7" s="324" customFormat="1" x14ac:dyDescent="0.5">
      <c r="A1237" s="399"/>
      <c r="B1237" s="400"/>
      <c r="C1237" s="75"/>
      <c r="D1237" s="323"/>
      <c r="E1237" s="400"/>
      <c r="F1237" s="75"/>
      <c r="G1237" s="75"/>
    </row>
    <row r="1238" spans="1:7" s="324" customFormat="1" x14ac:dyDescent="0.5">
      <c r="A1238" s="399"/>
      <c r="B1238" s="400"/>
      <c r="C1238" s="75"/>
      <c r="D1238" s="323"/>
      <c r="E1238" s="400"/>
      <c r="F1238" s="75"/>
      <c r="G1238" s="75"/>
    </row>
    <row r="1239" spans="1:7" s="324" customFormat="1" x14ac:dyDescent="0.5">
      <c r="A1239" s="399"/>
      <c r="B1239" s="400"/>
      <c r="C1239" s="75"/>
      <c r="D1239" s="323"/>
      <c r="E1239" s="400"/>
      <c r="F1239" s="75"/>
      <c r="G1239" s="75"/>
    </row>
    <row r="1240" spans="1:7" s="324" customFormat="1" x14ac:dyDescent="0.5">
      <c r="A1240" s="399"/>
      <c r="B1240" s="400"/>
      <c r="C1240" s="75"/>
      <c r="D1240" s="323"/>
      <c r="E1240" s="400"/>
      <c r="F1240" s="75"/>
      <c r="G1240" s="75"/>
    </row>
    <row r="1241" spans="1:7" s="324" customFormat="1" x14ac:dyDescent="0.5">
      <c r="A1241" s="399"/>
      <c r="B1241" s="400"/>
      <c r="C1241" s="75"/>
      <c r="D1241" s="323"/>
      <c r="E1241" s="400"/>
      <c r="F1241" s="75"/>
      <c r="G1241" s="75"/>
    </row>
    <row r="1242" spans="1:7" s="324" customFormat="1" x14ac:dyDescent="0.5">
      <c r="A1242" s="399"/>
      <c r="B1242" s="400"/>
      <c r="C1242" s="75"/>
      <c r="D1242" s="323"/>
      <c r="E1242" s="400"/>
      <c r="F1242" s="75"/>
      <c r="G1242" s="75"/>
    </row>
    <row r="1243" spans="1:7" s="324" customFormat="1" x14ac:dyDescent="0.5">
      <c r="A1243" s="399"/>
      <c r="B1243" s="400"/>
      <c r="C1243" s="75"/>
      <c r="D1243" s="323"/>
      <c r="E1243" s="400"/>
      <c r="F1243" s="75"/>
      <c r="G1243" s="75"/>
    </row>
    <row r="1244" spans="1:7" s="324" customFormat="1" x14ac:dyDescent="0.5">
      <c r="A1244" s="399"/>
      <c r="B1244" s="400"/>
      <c r="C1244" s="75"/>
      <c r="D1244" s="323"/>
      <c r="E1244" s="400"/>
      <c r="F1244" s="75"/>
      <c r="G1244" s="75"/>
    </row>
    <row r="1245" spans="1:7" s="324" customFormat="1" x14ac:dyDescent="0.5">
      <c r="A1245" s="399"/>
      <c r="B1245" s="400"/>
      <c r="C1245" s="75"/>
      <c r="D1245" s="323"/>
      <c r="E1245" s="400"/>
      <c r="F1245" s="75"/>
      <c r="G1245" s="75"/>
    </row>
    <row r="1246" spans="1:7" s="324" customFormat="1" x14ac:dyDescent="0.5">
      <c r="A1246" s="399"/>
      <c r="B1246" s="400"/>
      <c r="C1246" s="75"/>
      <c r="D1246" s="323"/>
      <c r="E1246" s="400"/>
      <c r="F1246" s="75"/>
      <c r="G1246" s="75"/>
    </row>
    <row r="1247" spans="1:7" s="324" customFormat="1" x14ac:dyDescent="0.5">
      <c r="A1247" s="399"/>
      <c r="B1247" s="400"/>
      <c r="C1247" s="75"/>
      <c r="D1247" s="323"/>
      <c r="E1247" s="400"/>
      <c r="F1247" s="75"/>
      <c r="G1247" s="75"/>
    </row>
    <row r="1248" spans="1:7" s="324" customFormat="1" x14ac:dyDescent="0.5">
      <c r="A1248" s="399"/>
      <c r="B1248" s="400"/>
      <c r="C1248" s="75"/>
      <c r="D1248" s="323"/>
      <c r="E1248" s="400"/>
      <c r="F1248" s="75"/>
      <c r="G1248" s="75"/>
    </row>
    <row r="1249" spans="1:7" s="324" customFormat="1" x14ac:dyDescent="0.5">
      <c r="A1249" s="399"/>
      <c r="B1249" s="400"/>
      <c r="C1249" s="75"/>
      <c r="D1249" s="323"/>
      <c r="E1249" s="400"/>
      <c r="F1249" s="75"/>
      <c r="G1249" s="75"/>
    </row>
    <row r="1250" spans="1:7" s="324" customFormat="1" x14ac:dyDescent="0.5">
      <c r="A1250" s="399"/>
      <c r="B1250" s="400"/>
      <c r="C1250" s="75"/>
      <c r="D1250" s="323"/>
      <c r="E1250" s="400"/>
      <c r="F1250" s="75"/>
      <c r="G1250" s="75"/>
    </row>
    <row r="1251" spans="1:7" s="324" customFormat="1" x14ac:dyDescent="0.5">
      <c r="A1251" s="399"/>
      <c r="B1251" s="400"/>
      <c r="C1251" s="75"/>
      <c r="D1251" s="323"/>
      <c r="E1251" s="400"/>
      <c r="F1251" s="75"/>
      <c r="G1251" s="75"/>
    </row>
    <row r="1252" spans="1:7" s="324" customFormat="1" x14ac:dyDescent="0.5">
      <c r="A1252" s="399"/>
      <c r="B1252" s="400"/>
      <c r="C1252" s="75"/>
      <c r="D1252" s="323"/>
      <c r="E1252" s="400"/>
      <c r="F1252" s="75"/>
      <c r="G1252" s="75"/>
    </row>
    <row r="1253" spans="1:7" s="324" customFormat="1" x14ac:dyDescent="0.5">
      <c r="A1253" s="399"/>
      <c r="B1253" s="400"/>
      <c r="C1253" s="75"/>
      <c r="D1253" s="323"/>
      <c r="E1253" s="400"/>
      <c r="F1253" s="75"/>
      <c r="G1253" s="75"/>
    </row>
    <row r="1254" spans="1:7" s="324" customFormat="1" x14ac:dyDescent="0.5">
      <c r="A1254" s="399"/>
      <c r="B1254" s="400"/>
      <c r="C1254" s="75"/>
      <c r="D1254" s="323"/>
      <c r="E1254" s="400"/>
      <c r="F1254" s="75"/>
      <c r="G1254" s="75"/>
    </row>
    <row r="1255" spans="1:7" s="324" customFormat="1" x14ac:dyDescent="0.5">
      <c r="A1255" s="399"/>
      <c r="B1255" s="400"/>
      <c r="C1255" s="75"/>
      <c r="D1255" s="323"/>
      <c r="E1255" s="400"/>
      <c r="F1255" s="75"/>
      <c r="G1255" s="75"/>
    </row>
    <row r="1256" spans="1:7" s="324" customFormat="1" x14ac:dyDescent="0.5">
      <c r="A1256" s="399"/>
      <c r="B1256" s="400"/>
      <c r="C1256" s="75"/>
      <c r="D1256" s="323"/>
      <c r="E1256" s="400"/>
      <c r="F1256" s="75"/>
      <c r="G1256" s="75"/>
    </row>
    <row r="1257" spans="1:7" s="324" customFormat="1" x14ac:dyDescent="0.5">
      <c r="A1257" s="399"/>
      <c r="B1257" s="400"/>
      <c r="C1257" s="75"/>
      <c r="D1257" s="323"/>
      <c r="E1257" s="400"/>
      <c r="F1257" s="75"/>
      <c r="G1257" s="75"/>
    </row>
    <row r="1258" spans="1:7" s="324" customFormat="1" x14ac:dyDescent="0.5">
      <c r="A1258" s="399"/>
      <c r="B1258" s="400"/>
      <c r="C1258" s="75"/>
      <c r="D1258" s="323"/>
      <c r="E1258" s="400"/>
      <c r="F1258" s="75"/>
      <c r="G1258" s="75"/>
    </row>
    <row r="1259" spans="1:7" s="324" customFormat="1" x14ac:dyDescent="0.5">
      <c r="A1259" s="399"/>
      <c r="B1259" s="400"/>
      <c r="C1259" s="75"/>
      <c r="D1259" s="323"/>
      <c r="E1259" s="400"/>
      <c r="F1259" s="75"/>
      <c r="G1259" s="75"/>
    </row>
    <row r="1260" spans="1:7" s="324" customFormat="1" x14ac:dyDescent="0.5">
      <c r="A1260" s="399"/>
      <c r="B1260" s="400"/>
      <c r="C1260" s="75"/>
      <c r="D1260" s="323"/>
      <c r="E1260" s="400"/>
      <c r="F1260" s="75"/>
      <c r="G1260" s="75"/>
    </row>
    <row r="1261" spans="1:7" s="324" customFormat="1" x14ac:dyDescent="0.5">
      <c r="A1261" s="399"/>
      <c r="B1261" s="400"/>
      <c r="C1261" s="75"/>
      <c r="D1261" s="323"/>
      <c r="E1261" s="400"/>
      <c r="F1261" s="75"/>
      <c r="G1261" s="75"/>
    </row>
    <row r="1262" spans="1:7" s="324" customFormat="1" x14ac:dyDescent="0.5">
      <c r="A1262" s="399"/>
      <c r="B1262" s="400"/>
      <c r="C1262" s="75"/>
      <c r="D1262" s="323"/>
      <c r="E1262" s="400"/>
      <c r="F1262" s="75"/>
      <c r="G1262" s="75"/>
    </row>
    <row r="1263" spans="1:7" s="324" customFormat="1" x14ac:dyDescent="0.5">
      <c r="A1263" s="399"/>
      <c r="B1263" s="400"/>
      <c r="C1263" s="75"/>
      <c r="D1263" s="323"/>
      <c r="E1263" s="400"/>
      <c r="F1263" s="75"/>
      <c r="G1263" s="75"/>
    </row>
    <row r="1264" spans="1:7" s="324" customFormat="1" x14ac:dyDescent="0.5">
      <c r="A1264" s="399"/>
      <c r="B1264" s="400"/>
      <c r="C1264" s="75"/>
      <c r="D1264" s="323"/>
      <c r="E1264" s="400"/>
      <c r="F1264" s="75"/>
      <c r="G1264" s="75"/>
    </row>
    <row r="1265" spans="1:7" s="324" customFormat="1" x14ac:dyDescent="0.5">
      <c r="A1265" s="399"/>
      <c r="B1265" s="400"/>
      <c r="C1265" s="75"/>
      <c r="D1265" s="323"/>
      <c r="E1265" s="400"/>
      <c r="F1265" s="75"/>
      <c r="G1265" s="75"/>
    </row>
    <row r="1266" spans="1:7" s="324" customFormat="1" x14ac:dyDescent="0.5">
      <c r="A1266" s="399"/>
      <c r="B1266" s="400"/>
      <c r="C1266" s="75"/>
      <c r="D1266" s="323"/>
      <c r="E1266" s="400"/>
      <c r="F1266" s="75"/>
      <c r="G1266" s="75"/>
    </row>
    <row r="1267" spans="1:7" s="324" customFormat="1" x14ac:dyDescent="0.5">
      <c r="A1267" s="399"/>
      <c r="B1267" s="400"/>
      <c r="C1267" s="75"/>
      <c r="D1267" s="323"/>
      <c r="E1267" s="400"/>
      <c r="F1267" s="75"/>
      <c r="G1267" s="75"/>
    </row>
    <row r="1268" spans="1:7" s="324" customFormat="1" x14ac:dyDescent="0.5">
      <c r="A1268" s="399"/>
      <c r="B1268" s="400"/>
      <c r="C1268" s="75"/>
      <c r="D1268" s="323"/>
      <c r="E1268" s="400"/>
      <c r="F1268" s="75"/>
      <c r="G1268" s="75"/>
    </row>
    <row r="1269" spans="1:7" s="324" customFormat="1" x14ac:dyDescent="0.5">
      <c r="A1269" s="399"/>
      <c r="B1269" s="400"/>
      <c r="C1269" s="75"/>
      <c r="D1269" s="323"/>
      <c r="E1269" s="400"/>
      <c r="F1269" s="75"/>
      <c r="G1269" s="75"/>
    </row>
    <row r="1270" spans="1:7" s="324" customFormat="1" x14ac:dyDescent="0.5">
      <c r="A1270" s="399"/>
      <c r="B1270" s="400"/>
      <c r="C1270" s="75"/>
      <c r="D1270" s="323"/>
      <c r="E1270" s="400"/>
      <c r="F1270" s="75"/>
      <c r="G1270" s="75"/>
    </row>
    <row r="1271" spans="1:7" s="324" customFormat="1" x14ac:dyDescent="0.5">
      <c r="A1271" s="399"/>
      <c r="B1271" s="400"/>
      <c r="C1271" s="75"/>
      <c r="D1271" s="323"/>
      <c r="E1271" s="400"/>
      <c r="F1271" s="75"/>
      <c r="G1271" s="75"/>
    </row>
    <row r="1272" spans="1:7" s="324" customFormat="1" x14ac:dyDescent="0.5">
      <c r="A1272" s="399"/>
      <c r="B1272" s="400"/>
      <c r="C1272" s="75"/>
      <c r="D1272" s="323"/>
      <c r="E1272" s="400"/>
      <c r="F1272" s="75"/>
      <c r="G1272" s="75"/>
    </row>
    <row r="1273" spans="1:7" s="324" customFormat="1" x14ac:dyDescent="0.5">
      <c r="A1273" s="399"/>
      <c r="B1273" s="400"/>
      <c r="C1273" s="75"/>
      <c r="D1273" s="323"/>
      <c r="E1273" s="400"/>
      <c r="F1273" s="75"/>
      <c r="G1273" s="75"/>
    </row>
    <row r="1274" spans="1:7" s="324" customFormat="1" x14ac:dyDescent="0.5">
      <c r="A1274" s="399"/>
      <c r="B1274" s="400"/>
      <c r="C1274" s="75"/>
      <c r="D1274" s="323"/>
      <c r="E1274" s="400"/>
      <c r="F1274" s="75"/>
      <c r="G1274" s="75"/>
    </row>
    <row r="1275" spans="1:7" s="324" customFormat="1" x14ac:dyDescent="0.5">
      <c r="A1275" s="399"/>
      <c r="B1275" s="400"/>
      <c r="C1275" s="75"/>
      <c r="D1275" s="323"/>
      <c r="E1275" s="400"/>
      <c r="F1275" s="75"/>
      <c r="G1275" s="75"/>
    </row>
    <row r="1276" spans="1:7" s="324" customFormat="1" x14ac:dyDescent="0.5">
      <c r="A1276" s="399"/>
      <c r="B1276" s="400"/>
      <c r="C1276" s="75"/>
      <c r="D1276" s="323"/>
      <c r="E1276" s="400"/>
      <c r="F1276" s="75"/>
      <c r="G1276" s="75"/>
    </row>
    <row r="1277" spans="1:7" s="324" customFormat="1" x14ac:dyDescent="0.5">
      <c r="A1277" s="399"/>
      <c r="B1277" s="400"/>
      <c r="C1277" s="75"/>
      <c r="D1277" s="323"/>
      <c r="E1277" s="400"/>
      <c r="F1277" s="75"/>
      <c r="G1277" s="75"/>
    </row>
    <row r="1278" spans="1:7" s="324" customFormat="1" x14ac:dyDescent="0.5">
      <c r="A1278" s="399"/>
      <c r="B1278" s="400"/>
      <c r="C1278" s="75"/>
      <c r="D1278" s="323"/>
      <c r="E1278" s="400"/>
      <c r="F1278" s="75"/>
      <c r="G1278" s="75"/>
    </row>
    <row r="1279" spans="1:7" s="324" customFormat="1" x14ac:dyDescent="0.5">
      <c r="A1279" s="399"/>
      <c r="B1279" s="400"/>
      <c r="C1279" s="75"/>
      <c r="D1279" s="323"/>
      <c r="E1279" s="400"/>
      <c r="F1279" s="75"/>
      <c r="G1279" s="75"/>
    </row>
    <row r="1280" spans="1:7" s="324" customFormat="1" x14ac:dyDescent="0.5">
      <c r="A1280" s="399"/>
      <c r="B1280" s="400"/>
      <c r="C1280" s="75"/>
      <c r="D1280" s="323"/>
      <c r="E1280" s="400"/>
      <c r="F1280" s="75"/>
      <c r="G1280" s="75"/>
    </row>
    <row r="1281" spans="1:7" s="324" customFormat="1" x14ac:dyDescent="0.5">
      <c r="A1281" s="399"/>
      <c r="B1281" s="400"/>
      <c r="C1281" s="75"/>
      <c r="D1281" s="323"/>
      <c r="E1281" s="400"/>
      <c r="F1281" s="75"/>
      <c r="G1281" s="75"/>
    </row>
    <row r="1282" spans="1:7" s="324" customFormat="1" x14ac:dyDescent="0.5">
      <c r="A1282" s="399"/>
      <c r="B1282" s="400"/>
      <c r="C1282" s="75"/>
      <c r="D1282" s="323"/>
      <c r="E1282" s="400"/>
      <c r="F1282" s="75"/>
      <c r="G1282" s="75"/>
    </row>
    <row r="1283" spans="1:7" s="324" customFormat="1" x14ac:dyDescent="0.5">
      <c r="A1283" s="399"/>
      <c r="B1283" s="400"/>
      <c r="C1283" s="75"/>
      <c r="D1283" s="323"/>
      <c r="E1283" s="400"/>
      <c r="F1283" s="75"/>
      <c r="G1283" s="75"/>
    </row>
    <row r="1284" spans="1:7" s="324" customFormat="1" x14ac:dyDescent="0.5">
      <c r="A1284" s="399"/>
      <c r="B1284" s="400"/>
      <c r="C1284" s="75"/>
      <c r="D1284" s="323"/>
      <c r="E1284" s="400"/>
      <c r="F1284" s="75"/>
      <c r="G1284" s="75"/>
    </row>
    <row r="1285" spans="1:7" s="324" customFormat="1" x14ac:dyDescent="0.5">
      <c r="A1285" s="399"/>
      <c r="B1285" s="400"/>
      <c r="C1285" s="75"/>
      <c r="D1285" s="323"/>
      <c r="E1285" s="400"/>
      <c r="F1285" s="75"/>
      <c r="G1285" s="75"/>
    </row>
    <row r="1286" spans="1:7" s="324" customFormat="1" x14ac:dyDescent="0.5">
      <c r="A1286" s="399"/>
      <c r="B1286" s="400"/>
      <c r="C1286" s="75"/>
      <c r="D1286" s="323"/>
      <c r="E1286" s="400"/>
      <c r="F1286" s="75"/>
      <c r="G1286" s="75"/>
    </row>
    <row r="1287" spans="1:7" s="324" customFormat="1" x14ac:dyDescent="0.5">
      <c r="A1287" s="399"/>
      <c r="B1287" s="400"/>
      <c r="C1287" s="75"/>
      <c r="D1287" s="323"/>
      <c r="E1287" s="400"/>
      <c r="F1287" s="75"/>
      <c r="G1287" s="75"/>
    </row>
    <row r="1288" spans="1:7" s="324" customFormat="1" x14ac:dyDescent="0.5">
      <c r="A1288" s="399"/>
      <c r="B1288" s="400"/>
      <c r="C1288" s="75"/>
      <c r="D1288" s="323"/>
      <c r="E1288" s="400"/>
      <c r="F1288" s="75"/>
      <c r="G1288" s="75"/>
    </row>
    <row r="1289" spans="1:7" s="324" customFormat="1" x14ac:dyDescent="0.5">
      <c r="A1289" s="399"/>
      <c r="B1289" s="400"/>
      <c r="C1289" s="75"/>
      <c r="D1289" s="323"/>
      <c r="E1289" s="400"/>
      <c r="F1289" s="75"/>
      <c r="G1289" s="75"/>
    </row>
    <row r="1290" spans="1:7" s="324" customFormat="1" x14ac:dyDescent="0.5">
      <c r="A1290" s="399"/>
      <c r="B1290" s="400"/>
      <c r="C1290" s="75"/>
      <c r="D1290" s="323"/>
      <c r="E1290" s="400"/>
      <c r="F1290" s="75"/>
      <c r="G1290" s="75"/>
    </row>
    <row r="1291" spans="1:7" s="324" customFormat="1" x14ac:dyDescent="0.5">
      <c r="A1291" s="399"/>
      <c r="B1291" s="400"/>
      <c r="C1291" s="75"/>
      <c r="D1291" s="323"/>
      <c r="E1291" s="400"/>
      <c r="F1291" s="75"/>
      <c r="G1291" s="75"/>
    </row>
    <row r="1292" spans="1:7" s="324" customFormat="1" x14ac:dyDescent="0.5">
      <c r="A1292" s="399"/>
      <c r="B1292" s="400"/>
      <c r="C1292" s="75"/>
      <c r="D1292" s="323"/>
      <c r="E1292" s="400"/>
      <c r="F1292" s="75"/>
      <c r="G1292" s="75"/>
    </row>
    <row r="1293" spans="1:7" s="324" customFormat="1" x14ac:dyDescent="0.5">
      <c r="A1293" s="399"/>
      <c r="B1293" s="400"/>
      <c r="C1293" s="75"/>
      <c r="D1293" s="323"/>
      <c r="E1293" s="400"/>
      <c r="F1293" s="75"/>
      <c r="G1293" s="75"/>
    </row>
    <row r="1294" spans="1:7" s="324" customFormat="1" x14ac:dyDescent="0.5">
      <c r="A1294" s="399"/>
      <c r="B1294" s="400"/>
      <c r="C1294" s="75"/>
      <c r="D1294" s="323"/>
      <c r="E1294" s="400"/>
      <c r="F1294" s="75"/>
      <c r="G1294" s="75"/>
    </row>
    <row r="1295" spans="1:7" s="324" customFormat="1" x14ac:dyDescent="0.5">
      <c r="A1295" s="399"/>
      <c r="B1295" s="400"/>
      <c r="C1295" s="75"/>
      <c r="D1295" s="323"/>
      <c r="E1295" s="400"/>
      <c r="F1295" s="75"/>
      <c r="G1295" s="75"/>
    </row>
    <row r="1296" spans="1:7" s="324" customFormat="1" x14ac:dyDescent="0.5">
      <c r="A1296" s="399"/>
      <c r="B1296" s="400"/>
      <c r="C1296" s="75"/>
      <c r="D1296" s="323"/>
      <c r="E1296" s="400"/>
      <c r="F1296" s="75"/>
      <c r="G1296" s="75"/>
    </row>
    <row r="1297" spans="1:7" s="324" customFormat="1" x14ac:dyDescent="0.5">
      <c r="A1297" s="399"/>
      <c r="B1297" s="400"/>
      <c r="C1297" s="75"/>
      <c r="D1297" s="323"/>
      <c r="E1297" s="400"/>
      <c r="F1297" s="75"/>
      <c r="G1297" s="75"/>
    </row>
    <row r="1298" spans="1:7" s="324" customFormat="1" x14ac:dyDescent="0.5">
      <c r="A1298" s="399"/>
      <c r="B1298" s="400"/>
      <c r="C1298" s="75"/>
      <c r="D1298" s="323"/>
      <c r="E1298" s="400"/>
      <c r="F1298" s="75"/>
      <c r="G1298" s="75"/>
    </row>
    <row r="1299" spans="1:7" s="324" customFormat="1" x14ac:dyDescent="0.5">
      <c r="A1299" s="399"/>
      <c r="B1299" s="400"/>
      <c r="C1299" s="75"/>
      <c r="D1299" s="323"/>
      <c r="E1299" s="400"/>
      <c r="F1299" s="75"/>
      <c r="G1299" s="75"/>
    </row>
    <row r="1300" spans="1:7" s="324" customFormat="1" x14ac:dyDescent="0.5">
      <c r="A1300" s="399"/>
      <c r="B1300" s="400"/>
      <c r="C1300" s="75"/>
      <c r="D1300" s="323"/>
      <c r="E1300" s="400"/>
      <c r="F1300" s="75"/>
      <c r="G1300" s="75"/>
    </row>
    <row r="1301" spans="1:7" s="324" customFormat="1" x14ac:dyDescent="0.5">
      <c r="A1301" s="399"/>
      <c r="B1301" s="400"/>
      <c r="C1301" s="75"/>
      <c r="D1301" s="323"/>
      <c r="E1301" s="400"/>
      <c r="F1301" s="75"/>
      <c r="G1301" s="75"/>
    </row>
    <row r="1302" spans="1:7" s="324" customFormat="1" x14ac:dyDescent="0.5">
      <c r="A1302" s="399"/>
      <c r="B1302" s="400"/>
      <c r="C1302" s="75"/>
      <c r="D1302" s="323"/>
      <c r="E1302" s="400"/>
      <c r="F1302" s="75"/>
      <c r="G1302" s="75"/>
    </row>
    <row r="1303" spans="1:7" s="324" customFormat="1" x14ac:dyDescent="0.5">
      <c r="A1303" s="399"/>
      <c r="B1303" s="400"/>
      <c r="C1303" s="75"/>
      <c r="D1303" s="323"/>
      <c r="E1303" s="400"/>
      <c r="F1303" s="75"/>
      <c r="G1303" s="75"/>
    </row>
    <row r="1304" spans="1:7" s="324" customFormat="1" x14ac:dyDescent="0.5">
      <c r="A1304" s="399"/>
      <c r="B1304" s="400"/>
      <c r="C1304" s="75"/>
      <c r="D1304" s="323"/>
      <c r="E1304" s="400"/>
      <c r="F1304" s="75"/>
      <c r="G1304" s="75"/>
    </row>
    <row r="1305" spans="1:7" s="324" customFormat="1" x14ac:dyDescent="0.5">
      <c r="A1305" s="399"/>
      <c r="B1305" s="400"/>
      <c r="C1305" s="75"/>
      <c r="D1305" s="323"/>
      <c r="E1305" s="400"/>
      <c r="F1305" s="75"/>
      <c r="G1305" s="75"/>
    </row>
    <row r="1306" spans="1:7" s="324" customFormat="1" x14ac:dyDescent="0.5">
      <c r="A1306" s="399"/>
      <c r="B1306" s="400"/>
      <c r="C1306" s="75"/>
      <c r="D1306" s="323"/>
      <c r="E1306" s="400"/>
      <c r="F1306" s="75"/>
      <c r="G1306" s="75"/>
    </row>
    <row r="1307" spans="1:7" s="324" customFormat="1" x14ac:dyDescent="0.5">
      <c r="A1307" s="399"/>
      <c r="B1307" s="400"/>
      <c r="C1307" s="75"/>
      <c r="D1307" s="323"/>
      <c r="E1307" s="400"/>
      <c r="F1307" s="75"/>
      <c r="G1307" s="75"/>
    </row>
    <row r="1308" spans="1:7" s="324" customFormat="1" x14ac:dyDescent="0.5">
      <c r="A1308" s="399"/>
      <c r="B1308" s="400"/>
      <c r="C1308" s="75"/>
      <c r="D1308" s="323"/>
      <c r="E1308" s="400"/>
      <c r="F1308" s="75"/>
      <c r="G1308" s="75"/>
    </row>
    <row r="1309" spans="1:7" s="324" customFormat="1" x14ac:dyDescent="0.5">
      <c r="A1309" s="399"/>
      <c r="B1309" s="400"/>
      <c r="C1309" s="75"/>
      <c r="D1309" s="323"/>
      <c r="E1309" s="400"/>
      <c r="F1309" s="75"/>
      <c r="G1309" s="75"/>
    </row>
    <row r="1310" spans="1:7" s="324" customFormat="1" x14ac:dyDescent="0.5">
      <c r="A1310" s="399"/>
      <c r="B1310" s="400"/>
      <c r="C1310" s="75"/>
      <c r="D1310" s="323"/>
      <c r="E1310" s="400"/>
      <c r="F1310" s="75"/>
      <c r="G1310" s="75"/>
    </row>
    <row r="1311" spans="1:7" s="324" customFormat="1" x14ac:dyDescent="0.5">
      <c r="A1311" s="399"/>
      <c r="B1311" s="400"/>
      <c r="C1311" s="75"/>
      <c r="D1311" s="323"/>
      <c r="E1311" s="400"/>
      <c r="F1311" s="75"/>
      <c r="G1311" s="75"/>
    </row>
    <row r="1312" spans="1:7" s="324" customFormat="1" x14ac:dyDescent="0.5">
      <c r="A1312" s="399"/>
      <c r="B1312" s="400"/>
      <c r="C1312" s="75"/>
      <c r="D1312" s="323"/>
      <c r="E1312" s="400"/>
      <c r="F1312" s="75"/>
      <c r="G1312" s="75"/>
    </row>
    <row r="1313" spans="1:7" s="324" customFormat="1" x14ac:dyDescent="0.5">
      <c r="A1313" s="399"/>
      <c r="B1313" s="400"/>
      <c r="C1313" s="75"/>
      <c r="D1313" s="323"/>
      <c r="E1313" s="400"/>
      <c r="F1313" s="75"/>
      <c r="G1313" s="75"/>
    </row>
    <row r="1314" spans="1:7" s="324" customFormat="1" x14ac:dyDescent="0.5">
      <c r="A1314" s="399"/>
      <c r="B1314" s="400"/>
      <c r="C1314" s="75"/>
      <c r="D1314" s="323"/>
      <c r="E1314" s="400"/>
      <c r="F1314" s="75"/>
      <c r="G1314" s="75"/>
    </row>
    <row r="1315" spans="1:7" s="324" customFormat="1" x14ac:dyDescent="0.5">
      <c r="A1315" s="399"/>
      <c r="B1315" s="400"/>
      <c r="C1315" s="75"/>
      <c r="D1315" s="323"/>
      <c r="E1315" s="400"/>
      <c r="F1315" s="75"/>
      <c r="G1315" s="75"/>
    </row>
    <row r="1316" spans="1:7" s="324" customFormat="1" x14ac:dyDescent="0.5">
      <c r="A1316" s="399"/>
      <c r="B1316" s="400"/>
      <c r="C1316" s="75"/>
      <c r="D1316" s="323"/>
      <c r="E1316" s="400"/>
      <c r="F1316" s="75"/>
      <c r="G1316" s="75"/>
    </row>
    <row r="1317" spans="1:7" s="324" customFormat="1" x14ac:dyDescent="0.5">
      <c r="A1317" s="399"/>
      <c r="B1317" s="400"/>
      <c r="C1317" s="75"/>
      <c r="D1317" s="323"/>
      <c r="E1317" s="400"/>
      <c r="F1317" s="75"/>
      <c r="G1317" s="75"/>
    </row>
    <row r="1318" spans="1:7" s="324" customFormat="1" x14ac:dyDescent="0.5">
      <c r="A1318" s="399"/>
      <c r="B1318" s="400"/>
      <c r="C1318" s="75"/>
      <c r="D1318" s="323"/>
      <c r="E1318" s="400"/>
      <c r="F1318" s="75"/>
      <c r="G1318" s="75"/>
    </row>
    <row r="1319" spans="1:7" s="324" customFormat="1" x14ac:dyDescent="0.5">
      <c r="A1319" s="399"/>
      <c r="B1319" s="400"/>
      <c r="C1319" s="75"/>
      <c r="D1319" s="323"/>
      <c r="E1319" s="400"/>
      <c r="F1319" s="75"/>
      <c r="G1319" s="75"/>
    </row>
    <row r="1320" spans="1:7" s="324" customFormat="1" x14ac:dyDescent="0.5">
      <c r="A1320" s="399"/>
      <c r="B1320" s="400"/>
      <c r="C1320" s="75"/>
      <c r="D1320" s="323"/>
      <c r="E1320" s="400"/>
      <c r="F1320" s="75"/>
      <c r="G1320" s="75"/>
    </row>
    <row r="1321" spans="1:7" s="324" customFormat="1" x14ac:dyDescent="0.5">
      <c r="A1321" s="399"/>
      <c r="B1321" s="400"/>
      <c r="C1321" s="75"/>
      <c r="D1321" s="323"/>
      <c r="E1321" s="400"/>
      <c r="F1321" s="75"/>
      <c r="G1321" s="75"/>
    </row>
    <row r="1322" spans="1:7" s="324" customFormat="1" x14ac:dyDescent="0.5">
      <c r="A1322" s="399"/>
      <c r="B1322" s="400"/>
      <c r="C1322" s="75"/>
      <c r="D1322" s="323"/>
      <c r="E1322" s="400"/>
      <c r="F1322" s="75"/>
      <c r="G1322" s="75"/>
    </row>
    <row r="1323" spans="1:7" s="324" customFormat="1" x14ac:dyDescent="0.5">
      <c r="A1323" s="399"/>
      <c r="B1323" s="400"/>
      <c r="C1323" s="75"/>
      <c r="D1323" s="323"/>
      <c r="E1323" s="400"/>
      <c r="F1323" s="75"/>
      <c r="G1323" s="75"/>
    </row>
    <row r="1324" spans="1:7" s="324" customFormat="1" x14ac:dyDescent="0.5">
      <c r="A1324" s="399"/>
      <c r="B1324" s="400"/>
      <c r="C1324" s="75"/>
      <c r="D1324" s="323"/>
      <c r="E1324" s="400"/>
      <c r="F1324" s="75"/>
      <c r="G1324" s="75"/>
    </row>
    <row r="1325" spans="1:7" s="324" customFormat="1" x14ac:dyDescent="0.5">
      <c r="A1325" s="399"/>
      <c r="B1325" s="400"/>
      <c r="C1325" s="75"/>
      <c r="D1325" s="323"/>
      <c r="E1325" s="400"/>
      <c r="F1325" s="75"/>
      <c r="G1325" s="75"/>
    </row>
    <row r="1326" spans="1:7" s="324" customFormat="1" x14ac:dyDescent="0.5">
      <c r="A1326" s="399"/>
      <c r="B1326" s="400"/>
      <c r="C1326" s="75"/>
      <c r="D1326" s="323"/>
      <c r="E1326" s="400"/>
      <c r="F1326" s="75"/>
      <c r="G1326" s="75"/>
    </row>
    <row r="1327" spans="1:7" s="324" customFormat="1" x14ac:dyDescent="0.5">
      <c r="A1327" s="399"/>
      <c r="B1327" s="400"/>
      <c r="C1327" s="75"/>
      <c r="D1327" s="323"/>
      <c r="E1327" s="400"/>
      <c r="F1327" s="75"/>
      <c r="G1327" s="75"/>
    </row>
    <row r="1328" spans="1:7" s="324" customFormat="1" x14ac:dyDescent="0.5">
      <c r="A1328" s="399"/>
      <c r="B1328" s="400"/>
      <c r="C1328" s="75"/>
      <c r="D1328" s="323"/>
      <c r="E1328" s="400"/>
      <c r="F1328" s="75"/>
      <c r="G1328" s="75"/>
    </row>
    <row r="1329" spans="1:7" s="324" customFormat="1" x14ac:dyDescent="0.5">
      <c r="A1329" s="399"/>
      <c r="B1329" s="400"/>
      <c r="C1329" s="75"/>
      <c r="D1329" s="323"/>
      <c r="E1329" s="400"/>
      <c r="F1329" s="75"/>
      <c r="G1329" s="75"/>
    </row>
    <row r="1330" spans="1:7" s="324" customFormat="1" x14ac:dyDescent="0.5">
      <c r="A1330" s="399"/>
      <c r="B1330" s="400"/>
      <c r="C1330" s="75"/>
      <c r="D1330" s="323"/>
      <c r="E1330" s="400"/>
      <c r="F1330" s="75"/>
      <c r="G1330" s="75"/>
    </row>
    <row r="1331" spans="1:7" s="324" customFormat="1" x14ac:dyDescent="0.5">
      <c r="A1331" s="399"/>
      <c r="B1331" s="400"/>
      <c r="C1331" s="75"/>
      <c r="D1331" s="323"/>
      <c r="E1331" s="400"/>
      <c r="F1331" s="75"/>
      <c r="G1331" s="75"/>
    </row>
    <row r="1332" spans="1:7" s="324" customFormat="1" x14ac:dyDescent="0.5">
      <c r="A1332" s="399"/>
      <c r="B1332" s="400"/>
      <c r="C1332" s="75"/>
      <c r="D1332" s="323"/>
      <c r="E1332" s="400"/>
      <c r="F1332" s="75"/>
      <c r="G1332" s="75"/>
    </row>
    <row r="1333" spans="1:7" s="324" customFormat="1" x14ac:dyDescent="0.5">
      <c r="A1333" s="399"/>
      <c r="B1333" s="400"/>
      <c r="C1333" s="75"/>
      <c r="D1333" s="323"/>
      <c r="E1333" s="400"/>
      <c r="F1333" s="75"/>
      <c r="G1333" s="75"/>
    </row>
    <row r="1334" spans="1:7" s="324" customFormat="1" x14ac:dyDescent="0.5">
      <c r="A1334" s="399"/>
      <c r="B1334" s="400"/>
      <c r="C1334" s="75"/>
      <c r="D1334" s="323"/>
      <c r="E1334" s="400"/>
      <c r="F1334" s="75"/>
      <c r="G1334" s="75"/>
    </row>
    <row r="1335" spans="1:7" s="324" customFormat="1" x14ac:dyDescent="0.5">
      <c r="A1335" s="399"/>
      <c r="B1335" s="400"/>
      <c r="C1335" s="75"/>
      <c r="D1335" s="323"/>
      <c r="E1335" s="400"/>
      <c r="F1335" s="75"/>
      <c r="G1335" s="75"/>
    </row>
    <row r="1336" spans="1:7" s="324" customFormat="1" x14ac:dyDescent="0.5">
      <c r="A1336" s="399"/>
      <c r="B1336" s="400"/>
      <c r="C1336" s="75"/>
      <c r="D1336" s="323"/>
      <c r="E1336" s="400"/>
      <c r="F1336" s="75"/>
      <c r="G1336" s="75"/>
    </row>
    <row r="1337" spans="1:7" s="324" customFormat="1" x14ac:dyDescent="0.5">
      <c r="A1337" s="399"/>
      <c r="B1337" s="400"/>
      <c r="C1337" s="75"/>
      <c r="D1337" s="323"/>
      <c r="E1337" s="400"/>
      <c r="F1337" s="75"/>
      <c r="G1337" s="75"/>
    </row>
    <row r="1338" spans="1:7" s="324" customFormat="1" x14ac:dyDescent="0.5">
      <c r="A1338" s="399"/>
      <c r="B1338" s="400"/>
      <c r="C1338" s="75"/>
      <c r="D1338" s="323"/>
      <c r="E1338" s="400"/>
      <c r="F1338" s="75"/>
      <c r="G1338" s="75"/>
    </row>
    <row r="1339" spans="1:7" s="324" customFormat="1" x14ac:dyDescent="0.5">
      <c r="A1339" s="399"/>
      <c r="B1339" s="400"/>
      <c r="C1339" s="75"/>
      <c r="D1339" s="323"/>
      <c r="E1339" s="400"/>
      <c r="F1339" s="75"/>
      <c r="G1339" s="75"/>
    </row>
    <row r="1340" spans="1:7" s="324" customFormat="1" x14ac:dyDescent="0.5">
      <c r="A1340" s="399"/>
      <c r="B1340" s="400"/>
      <c r="C1340" s="75"/>
      <c r="D1340" s="323"/>
      <c r="E1340" s="400"/>
      <c r="F1340" s="75"/>
      <c r="G1340" s="75"/>
    </row>
    <row r="1341" spans="1:7" s="324" customFormat="1" x14ac:dyDescent="0.5">
      <c r="A1341" s="399"/>
      <c r="B1341" s="400"/>
      <c r="C1341" s="75"/>
      <c r="D1341" s="323"/>
      <c r="E1341" s="400"/>
      <c r="F1341" s="75"/>
      <c r="G1341" s="75"/>
    </row>
    <row r="1342" spans="1:7" s="324" customFormat="1" x14ac:dyDescent="0.5">
      <c r="A1342" s="399"/>
      <c r="B1342" s="400"/>
      <c r="C1342" s="75"/>
      <c r="D1342" s="323"/>
      <c r="E1342" s="400"/>
      <c r="F1342" s="75"/>
      <c r="G1342" s="75"/>
    </row>
    <row r="1343" spans="1:7" s="324" customFormat="1" x14ac:dyDescent="0.5">
      <c r="A1343" s="399"/>
      <c r="B1343" s="400"/>
      <c r="C1343" s="75"/>
      <c r="D1343" s="323"/>
      <c r="E1343" s="400"/>
      <c r="F1343" s="75"/>
      <c r="G1343" s="75"/>
    </row>
    <row r="1344" spans="1:7" s="324" customFormat="1" x14ac:dyDescent="0.5">
      <c r="A1344" s="399"/>
      <c r="B1344" s="400"/>
      <c r="C1344" s="75"/>
      <c r="D1344" s="323"/>
      <c r="E1344" s="400"/>
      <c r="F1344" s="75"/>
      <c r="G1344" s="75"/>
    </row>
    <row r="1345" spans="1:7" s="324" customFormat="1" x14ac:dyDescent="0.5">
      <c r="A1345" s="399"/>
      <c r="B1345" s="400"/>
      <c r="C1345" s="75"/>
      <c r="D1345" s="323"/>
      <c r="E1345" s="400"/>
      <c r="F1345" s="75"/>
      <c r="G1345" s="75"/>
    </row>
    <row r="1346" spans="1:7" s="324" customFormat="1" x14ac:dyDescent="0.5">
      <c r="A1346" s="399"/>
      <c r="B1346" s="400"/>
      <c r="C1346" s="75"/>
      <c r="D1346" s="323"/>
      <c r="E1346" s="400"/>
      <c r="F1346" s="75"/>
      <c r="G1346" s="75"/>
    </row>
    <row r="1347" spans="1:7" s="324" customFormat="1" x14ac:dyDescent="0.5">
      <c r="A1347" s="399"/>
      <c r="B1347" s="400"/>
      <c r="C1347" s="75"/>
      <c r="D1347" s="323"/>
      <c r="E1347" s="400"/>
      <c r="F1347" s="75"/>
      <c r="G1347" s="75"/>
    </row>
    <row r="1348" spans="1:7" s="324" customFormat="1" x14ac:dyDescent="0.5">
      <c r="A1348" s="399"/>
      <c r="B1348" s="400"/>
      <c r="C1348" s="75"/>
      <c r="D1348" s="323"/>
      <c r="E1348" s="400"/>
      <c r="F1348" s="75"/>
      <c r="G1348" s="75"/>
    </row>
    <row r="1349" spans="1:7" s="324" customFormat="1" x14ac:dyDescent="0.5">
      <c r="A1349" s="399"/>
      <c r="B1349" s="400"/>
      <c r="C1349" s="75"/>
      <c r="D1349" s="323"/>
      <c r="E1349" s="400"/>
      <c r="F1349" s="75"/>
      <c r="G1349" s="75"/>
    </row>
    <row r="1350" spans="1:7" s="324" customFormat="1" x14ac:dyDescent="0.5">
      <c r="A1350" s="399"/>
      <c r="B1350" s="400"/>
      <c r="C1350" s="75"/>
      <c r="D1350" s="323"/>
      <c r="E1350" s="400"/>
      <c r="F1350" s="75"/>
      <c r="G1350" s="75"/>
    </row>
    <row r="1351" spans="1:7" s="324" customFormat="1" x14ac:dyDescent="0.5">
      <c r="A1351" s="399"/>
      <c r="B1351" s="400"/>
      <c r="C1351" s="75"/>
      <c r="D1351" s="323"/>
      <c r="E1351" s="400"/>
      <c r="F1351" s="75"/>
      <c r="G1351" s="75"/>
    </row>
    <row r="1352" spans="1:7" s="324" customFormat="1" x14ac:dyDescent="0.5">
      <c r="A1352" s="399"/>
      <c r="B1352" s="400"/>
      <c r="C1352" s="75"/>
      <c r="D1352" s="323"/>
      <c r="E1352" s="400"/>
      <c r="F1352" s="75"/>
      <c r="G1352" s="75"/>
    </row>
    <row r="1353" spans="1:7" s="324" customFormat="1" x14ac:dyDescent="0.5">
      <c r="A1353" s="399"/>
      <c r="B1353" s="400"/>
      <c r="C1353" s="75"/>
      <c r="D1353" s="323"/>
      <c r="E1353" s="400"/>
      <c r="F1353" s="75"/>
      <c r="G1353" s="75"/>
    </row>
    <row r="1354" spans="1:7" s="324" customFormat="1" x14ac:dyDescent="0.5">
      <c r="A1354" s="399"/>
      <c r="B1354" s="400"/>
      <c r="C1354" s="75"/>
      <c r="D1354" s="323"/>
      <c r="E1354" s="400"/>
      <c r="F1354" s="75"/>
      <c r="G1354" s="75"/>
    </row>
    <row r="1355" spans="1:7" s="324" customFormat="1" x14ac:dyDescent="0.5">
      <c r="A1355" s="399"/>
      <c r="B1355" s="400"/>
      <c r="C1355" s="75"/>
      <c r="D1355" s="323"/>
      <c r="E1355" s="400"/>
      <c r="F1355" s="75"/>
      <c r="G1355" s="75"/>
    </row>
    <row r="1356" spans="1:7" s="324" customFormat="1" x14ac:dyDescent="0.5">
      <c r="A1356" s="399"/>
      <c r="B1356" s="400"/>
      <c r="C1356" s="75"/>
      <c r="D1356" s="323"/>
      <c r="E1356" s="400"/>
      <c r="F1356" s="75"/>
      <c r="G1356" s="75"/>
    </row>
    <row r="1357" spans="1:7" s="324" customFormat="1" x14ac:dyDescent="0.5">
      <c r="A1357" s="399"/>
      <c r="B1357" s="400"/>
      <c r="C1357" s="75"/>
      <c r="D1357" s="323"/>
      <c r="E1357" s="400"/>
      <c r="F1357" s="75"/>
      <c r="G1357" s="75"/>
    </row>
    <row r="1358" spans="1:7" s="324" customFormat="1" x14ac:dyDescent="0.5">
      <c r="A1358" s="399"/>
      <c r="B1358" s="400"/>
      <c r="C1358" s="75"/>
      <c r="D1358" s="323"/>
      <c r="E1358" s="400"/>
      <c r="F1358" s="75"/>
      <c r="G1358" s="75"/>
    </row>
    <row r="1359" spans="1:7" s="324" customFormat="1" x14ac:dyDescent="0.5">
      <c r="A1359" s="399"/>
      <c r="B1359" s="400"/>
      <c r="C1359" s="75"/>
      <c r="D1359" s="323"/>
      <c r="E1359" s="400"/>
      <c r="F1359" s="75"/>
      <c r="G1359" s="75"/>
    </row>
    <row r="1360" spans="1:7" s="324" customFormat="1" x14ac:dyDescent="0.5">
      <c r="A1360" s="399"/>
      <c r="B1360" s="400"/>
      <c r="C1360" s="75"/>
      <c r="D1360" s="323"/>
      <c r="E1360" s="400"/>
      <c r="F1360" s="75"/>
      <c r="G1360" s="75"/>
    </row>
    <row r="1361" spans="1:7" s="324" customFormat="1" x14ac:dyDescent="0.5">
      <c r="A1361" s="399"/>
      <c r="B1361" s="400"/>
      <c r="C1361" s="75"/>
      <c r="D1361" s="323"/>
      <c r="E1361" s="400"/>
      <c r="F1361" s="75"/>
      <c r="G1361" s="75"/>
    </row>
    <row r="1362" spans="1:7" s="324" customFormat="1" x14ac:dyDescent="0.5">
      <c r="A1362" s="399"/>
      <c r="B1362" s="400"/>
      <c r="C1362" s="75"/>
      <c r="D1362" s="323"/>
      <c r="E1362" s="400"/>
      <c r="F1362" s="75"/>
      <c r="G1362" s="75"/>
    </row>
    <row r="1363" spans="1:7" s="324" customFormat="1" x14ac:dyDescent="0.5">
      <c r="A1363" s="399"/>
      <c r="B1363" s="400"/>
      <c r="C1363" s="75"/>
      <c r="D1363" s="323"/>
      <c r="E1363" s="400"/>
      <c r="F1363" s="75"/>
      <c r="G1363" s="75"/>
    </row>
    <row r="1364" spans="1:7" s="324" customFormat="1" x14ac:dyDescent="0.5">
      <c r="A1364" s="399"/>
      <c r="B1364" s="400"/>
      <c r="C1364" s="75"/>
      <c r="D1364" s="323"/>
      <c r="E1364" s="400"/>
      <c r="F1364" s="75"/>
      <c r="G1364" s="75"/>
    </row>
    <row r="1365" spans="1:7" s="324" customFormat="1" x14ac:dyDescent="0.5">
      <c r="A1365" s="399"/>
      <c r="B1365" s="400"/>
      <c r="C1365" s="75"/>
      <c r="D1365" s="323"/>
      <c r="E1365" s="400"/>
      <c r="F1365" s="75"/>
      <c r="G1365" s="75"/>
    </row>
    <row r="1366" spans="1:7" s="324" customFormat="1" x14ac:dyDescent="0.5">
      <c r="A1366" s="399"/>
      <c r="B1366" s="400"/>
      <c r="C1366" s="75"/>
      <c r="D1366" s="323"/>
      <c r="E1366" s="400"/>
      <c r="F1366" s="75"/>
      <c r="G1366" s="75"/>
    </row>
    <row r="1367" spans="1:7" s="324" customFormat="1" x14ac:dyDescent="0.5">
      <c r="A1367" s="399"/>
      <c r="B1367" s="400"/>
      <c r="C1367" s="75"/>
      <c r="D1367" s="323"/>
      <c r="E1367" s="400"/>
      <c r="F1367" s="75"/>
      <c r="G1367" s="75"/>
    </row>
    <row r="1368" spans="1:7" s="324" customFormat="1" x14ac:dyDescent="0.5">
      <c r="A1368" s="399"/>
      <c r="B1368" s="400"/>
      <c r="C1368" s="75"/>
      <c r="D1368" s="323"/>
      <c r="E1368" s="400"/>
      <c r="F1368" s="75"/>
      <c r="G1368" s="75"/>
    </row>
    <row r="1369" spans="1:7" s="324" customFormat="1" x14ac:dyDescent="0.5">
      <c r="A1369" s="399"/>
      <c r="B1369" s="400"/>
      <c r="C1369" s="75"/>
      <c r="D1369" s="323"/>
      <c r="E1369" s="400"/>
      <c r="F1369" s="75"/>
      <c r="G1369" s="75"/>
    </row>
    <row r="1370" spans="1:7" s="324" customFormat="1" x14ac:dyDescent="0.5">
      <c r="A1370" s="399"/>
      <c r="B1370" s="400"/>
      <c r="C1370" s="75"/>
      <c r="D1370" s="323"/>
      <c r="E1370" s="400"/>
      <c r="F1370" s="75"/>
      <c r="G1370" s="75"/>
    </row>
    <row r="1371" spans="1:7" s="324" customFormat="1" x14ac:dyDescent="0.5">
      <c r="A1371" s="399"/>
      <c r="B1371" s="400"/>
      <c r="C1371" s="75"/>
      <c r="D1371" s="323"/>
      <c r="E1371" s="400"/>
      <c r="F1371" s="75"/>
      <c r="G1371" s="75"/>
    </row>
    <row r="1372" spans="1:7" s="324" customFormat="1" x14ac:dyDescent="0.5">
      <c r="A1372" s="399"/>
      <c r="B1372" s="400"/>
      <c r="C1372" s="75"/>
      <c r="D1372" s="323"/>
      <c r="E1372" s="400"/>
      <c r="F1372" s="75"/>
      <c r="G1372" s="75"/>
    </row>
    <row r="1373" spans="1:7" s="324" customFormat="1" x14ac:dyDescent="0.5">
      <c r="A1373" s="399"/>
      <c r="B1373" s="400"/>
      <c r="C1373" s="75"/>
      <c r="D1373" s="323"/>
      <c r="E1373" s="400"/>
      <c r="F1373" s="75"/>
      <c r="G1373" s="75"/>
    </row>
    <row r="1374" spans="1:7" s="324" customFormat="1" x14ac:dyDescent="0.5">
      <c r="A1374" s="399"/>
      <c r="B1374" s="400"/>
      <c r="C1374" s="75"/>
      <c r="D1374" s="323"/>
      <c r="E1374" s="400"/>
      <c r="F1374" s="75"/>
      <c r="G1374" s="75"/>
    </row>
    <row r="1375" spans="1:7" s="324" customFormat="1" x14ac:dyDescent="0.5">
      <c r="A1375" s="399"/>
      <c r="B1375" s="400"/>
      <c r="C1375" s="75"/>
      <c r="D1375" s="323"/>
      <c r="E1375" s="400"/>
      <c r="F1375" s="75"/>
      <c r="G1375" s="75"/>
    </row>
    <row r="1376" spans="1:7" s="324" customFormat="1" x14ac:dyDescent="0.5">
      <c r="A1376" s="399"/>
      <c r="B1376" s="400"/>
      <c r="C1376" s="75"/>
      <c r="D1376" s="323"/>
      <c r="E1376" s="400"/>
      <c r="F1376" s="75"/>
      <c r="G1376" s="75"/>
    </row>
    <row r="1377" spans="1:7" s="324" customFormat="1" x14ac:dyDescent="0.5">
      <c r="A1377" s="399"/>
      <c r="B1377" s="400"/>
      <c r="C1377" s="75"/>
      <c r="D1377" s="323"/>
      <c r="E1377" s="400"/>
      <c r="F1377" s="75"/>
      <c r="G1377" s="75"/>
    </row>
    <row r="1378" spans="1:7" s="324" customFormat="1" x14ac:dyDescent="0.5">
      <c r="A1378" s="399"/>
      <c r="B1378" s="400"/>
      <c r="C1378" s="75"/>
      <c r="D1378" s="323"/>
      <c r="E1378" s="400"/>
      <c r="F1378" s="75"/>
      <c r="G1378" s="75"/>
    </row>
    <row r="1379" spans="1:7" s="324" customFormat="1" x14ac:dyDescent="0.5">
      <c r="A1379" s="399"/>
      <c r="B1379" s="400"/>
      <c r="C1379" s="75"/>
      <c r="D1379" s="323"/>
      <c r="E1379" s="400"/>
      <c r="F1379" s="75"/>
      <c r="G1379" s="75"/>
    </row>
    <row r="1380" spans="1:7" s="324" customFormat="1" x14ac:dyDescent="0.5">
      <c r="A1380" s="399"/>
      <c r="B1380" s="400"/>
      <c r="C1380" s="75"/>
      <c r="D1380" s="323"/>
      <c r="E1380" s="400"/>
      <c r="F1380" s="75"/>
      <c r="G1380" s="75"/>
    </row>
    <row r="1381" spans="1:7" s="324" customFormat="1" x14ac:dyDescent="0.5">
      <c r="A1381" s="399"/>
      <c r="B1381" s="400"/>
      <c r="C1381" s="75"/>
      <c r="D1381" s="323"/>
      <c r="E1381" s="400"/>
      <c r="F1381" s="75"/>
      <c r="G1381" s="75"/>
    </row>
    <row r="1382" spans="1:7" s="324" customFormat="1" x14ac:dyDescent="0.5">
      <c r="A1382" s="399"/>
      <c r="B1382" s="400"/>
      <c r="C1382" s="75"/>
      <c r="D1382" s="323"/>
      <c r="E1382" s="400"/>
      <c r="F1382" s="75"/>
      <c r="G1382" s="75"/>
    </row>
    <row r="1383" spans="1:7" s="324" customFormat="1" x14ac:dyDescent="0.5">
      <c r="A1383" s="399"/>
      <c r="B1383" s="400"/>
      <c r="C1383" s="75"/>
      <c r="D1383" s="323"/>
      <c r="E1383" s="400"/>
      <c r="F1383" s="75"/>
      <c r="G1383" s="75"/>
    </row>
    <row r="1384" spans="1:7" s="324" customFormat="1" x14ac:dyDescent="0.5">
      <c r="A1384" s="399"/>
      <c r="B1384" s="400"/>
      <c r="C1384" s="75"/>
      <c r="D1384" s="323"/>
      <c r="E1384" s="400"/>
      <c r="F1384" s="75"/>
      <c r="G1384" s="75"/>
    </row>
    <row r="1385" spans="1:7" s="324" customFormat="1" x14ac:dyDescent="0.5">
      <c r="A1385" s="399"/>
      <c r="B1385" s="400"/>
      <c r="C1385" s="75"/>
      <c r="D1385" s="323"/>
      <c r="E1385" s="400"/>
      <c r="F1385" s="75"/>
      <c r="G1385" s="75"/>
    </row>
    <row r="1386" spans="1:7" s="324" customFormat="1" x14ac:dyDescent="0.5">
      <c r="A1386" s="399"/>
      <c r="B1386" s="400"/>
      <c r="C1386" s="75"/>
      <c r="D1386" s="323"/>
      <c r="E1386" s="400"/>
      <c r="F1386" s="75"/>
      <c r="G1386" s="75"/>
    </row>
    <row r="1387" spans="1:7" s="324" customFormat="1" x14ac:dyDescent="0.5">
      <c r="A1387" s="399"/>
      <c r="B1387" s="400"/>
      <c r="C1387" s="75"/>
      <c r="D1387" s="323"/>
      <c r="E1387" s="400"/>
      <c r="F1387" s="75"/>
      <c r="G1387" s="75"/>
    </row>
    <row r="1388" spans="1:7" s="324" customFormat="1" x14ac:dyDescent="0.5">
      <c r="A1388" s="399"/>
      <c r="B1388" s="400"/>
      <c r="C1388" s="75"/>
      <c r="D1388" s="323"/>
      <c r="E1388" s="400"/>
      <c r="F1388" s="75"/>
      <c r="G1388" s="75"/>
    </row>
    <row r="1389" spans="1:7" s="324" customFormat="1" x14ac:dyDescent="0.5">
      <c r="A1389" s="399"/>
      <c r="B1389" s="400"/>
      <c r="C1389" s="75"/>
      <c r="D1389" s="323"/>
      <c r="E1389" s="400"/>
      <c r="F1389" s="75"/>
      <c r="G1389" s="75"/>
    </row>
    <row r="1390" spans="1:7" s="324" customFormat="1" x14ac:dyDescent="0.5">
      <c r="A1390" s="399"/>
      <c r="B1390" s="400"/>
      <c r="C1390" s="75"/>
      <c r="D1390" s="323"/>
      <c r="E1390" s="400"/>
      <c r="F1390" s="75"/>
      <c r="G1390" s="75"/>
    </row>
    <row r="1391" spans="1:7" s="324" customFormat="1" x14ac:dyDescent="0.5">
      <c r="A1391" s="399"/>
      <c r="B1391" s="400"/>
      <c r="C1391" s="75"/>
      <c r="D1391" s="323"/>
      <c r="E1391" s="400"/>
      <c r="F1391" s="75"/>
      <c r="G1391" s="75"/>
    </row>
    <row r="1392" spans="1:7" s="324" customFormat="1" x14ac:dyDescent="0.5">
      <c r="A1392" s="399"/>
      <c r="B1392" s="400"/>
      <c r="C1392" s="75"/>
      <c r="D1392" s="323"/>
      <c r="E1392" s="400"/>
      <c r="F1392" s="75"/>
      <c r="G1392" s="75"/>
    </row>
    <row r="1393" spans="1:7" s="324" customFormat="1" x14ac:dyDescent="0.5">
      <c r="A1393" s="399"/>
      <c r="B1393" s="400"/>
      <c r="C1393" s="75"/>
      <c r="D1393" s="323"/>
      <c r="E1393" s="400"/>
      <c r="F1393" s="75"/>
      <c r="G1393" s="75"/>
    </row>
    <row r="1394" spans="1:7" s="324" customFormat="1" x14ac:dyDescent="0.5">
      <c r="A1394" s="399"/>
      <c r="B1394" s="400"/>
      <c r="C1394" s="75"/>
      <c r="D1394" s="323"/>
      <c r="E1394" s="400"/>
      <c r="F1394" s="75"/>
      <c r="G1394" s="75"/>
    </row>
    <row r="1395" spans="1:7" s="324" customFormat="1" x14ac:dyDescent="0.5">
      <c r="A1395" s="399"/>
      <c r="B1395" s="400"/>
      <c r="C1395" s="75"/>
      <c r="D1395" s="323"/>
      <c r="E1395" s="400"/>
      <c r="F1395" s="75"/>
      <c r="G1395" s="75"/>
    </row>
    <row r="1396" spans="1:7" s="324" customFormat="1" x14ac:dyDescent="0.5">
      <c r="A1396" s="399"/>
      <c r="B1396" s="400"/>
      <c r="C1396" s="75"/>
      <c r="D1396" s="323"/>
      <c r="E1396" s="400"/>
      <c r="F1396" s="75"/>
      <c r="G1396" s="75"/>
    </row>
    <row r="1397" spans="1:7" s="324" customFormat="1" x14ac:dyDescent="0.5">
      <c r="A1397" s="399"/>
      <c r="B1397" s="400"/>
      <c r="C1397" s="75"/>
      <c r="D1397" s="323"/>
      <c r="E1397" s="400"/>
      <c r="F1397" s="75"/>
      <c r="G1397" s="75"/>
    </row>
    <row r="1398" spans="1:7" s="324" customFormat="1" x14ac:dyDescent="0.5">
      <c r="A1398" s="399"/>
      <c r="B1398" s="400"/>
      <c r="C1398" s="75"/>
      <c r="D1398" s="323"/>
      <c r="E1398" s="400"/>
      <c r="F1398" s="75"/>
      <c r="G1398" s="75"/>
    </row>
    <row r="1399" spans="1:7" s="324" customFormat="1" x14ac:dyDescent="0.5">
      <c r="A1399" s="399"/>
      <c r="B1399" s="400"/>
      <c r="C1399" s="75"/>
      <c r="D1399" s="323"/>
      <c r="E1399" s="400"/>
      <c r="F1399" s="75"/>
      <c r="G1399" s="75"/>
    </row>
    <row r="1400" spans="1:7" s="324" customFormat="1" x14ac:dyDescent="0.5">
      <c r="A1400" s="399"/>
      <c r="B1400" s="400"/>
      <c r="C1400" s="75"/>
      <c r="D1400" s="323"/>
      <c r="E1400" s="400"/>
      <c r="F1400" s="75"/>
      <c r="G1400" s="75"/>
    </row>
    <row r="1401" spans="1:7" s="324" customFormat="1" x14ac:dyDescent="0.5">
      <c r="A1401" s="399"/>
      <c r="B1401" s="400"/>
      <c r="C1401" s="75"/>
      <c r="D1401" s="323"/>
      <c r="E1401" s="400"/>
      <c r="F1401" s="75"/>
      <c r="G1401" s="75"/>
    </row>
    <row r="1402" spans="1:7" s="324" customFormat="1" x14ac:dyDescent="0.5">
      <c r="A1402" s="399"/>
      <c r="B1402" s="400"/>
      <c r="C1402" s="75"/>
      <c r="D1402" s="323"/>
      <c r="E1402" s="400"/>
      <c r="F1402" s="75"/>
      <c r="G1402" s="75"/>
    </row>
    <row r="1403" spans="1:7" s="324" customFormat="1" x14ac:dyDescent="0.5">
      <c r="A1403" s="399"/>
      <c r="B1403" s="400"/>
      <c r="C1403" s="75"/>
      <c r="D1403" s="323"/>
      <c r="E1403" s="400"/>
      <c r="F1403" s="75"/>
      <c r="G1403" s="75"/>
    </row>
    <row r="1404" spans="1:7" s="324" customFormat="1" x14ac:dyDescent="0.5">
      <c r="A1404" s="399"/>
      <c r="B1404" s="400"/>
      <c r="C1404" s="75"/>
      <c r="D1404" s="323"/>
      <c r="E1404" s="400"/>
      <c r="F1404" s="75"/>
      <c r="G1404" s="75"/>
    </row>
    <row r="1405" spans="1:7" s="324" customFormat="1" x14ac:dyDescent="0.5">
      <c r="A1405" s="399"/>
      <c r="B1405" s="400"/>
      <c r="C1405" s="75"/>
      <c r="D1405" s="323"/>
      <c r="E1405" s="400"/>
      <c r="F1405" s="75"/>
      <c r="G1405" s="75"/>
    </row>
    <row r="1406" spans="1:7" s="324" customFormat="1" x14ac:dyDescent="0.5">
      <c r="A1406" s="399"/>
      <c r="B1406" s="400"/>
      <c r="C1406" s="75"/>
      <c r="D1406" s="323"/>
      <c r="E1406" s="400"/>
      <c r="F1406" s="75"/>
      <c r="G1406" s="75"/>
    </row>
    <row r="1407" spans="1:7" s="324" customFormat="1" x14ac:dyDescent="0.5">
      <c r="A1407" s="399"/>
      <c r="B1407" s="400"/>
      <c r="C1407" s="75"/>
      <c r="D1407" s="323"/>
      <c r="E1407" s="400"/>
      <c r="F1407" s="75"/>
      <c r="G1407" s="75"/>
    </row>
    <row r="1408" spans="1:7" s="324" customFormat="1" x14ac:dyDescent="0.5">
      <c r="A1408" s="399"/>
      <c r="B1408" s="400"/>
      <c r="C1408" s="75"/>
      <c r="D1408" s="323"/>
      <c r="E1408" s="400"/>
      <c r="F1408" s="75"/>
      <c r="G1408" s="75"/>
    </row>
    <row r="1409" spans="1:7" s="324" customFormat="1" x14ac:dyDescent="0.5">
      <c r="A1409" s="399"/>
      <c r="B1409" s="400"/>
      <c r="C1409" s="75"/>
      <c r="D1409" s="323"/>
      <c r="E1409" s="400"/>
      <c r="F1409" s="75"/>
      <c r="G1409" s="75"/>
    </row>
    <row r="1410" spans="1:7" s="324" customFormat="1" x14ac:dyDescent="0.5">
      <c r="A1410" s="399"/>
      <c r="B1410" s="400"/>
      <c r="C1410" s="75"/>
      <c r="D1410" s="323"/>
      <c r="E1410" s="400"/>
      <c r="F1410" s="75"/>
      <c r="G1410" s="75"/>
    </row>
    <row r="1411" spans="1:7" s="324" customFormat="1" x14ac:dyDescent="0.5">
      <c r="A1411" s="399"/>
      <c r="B1411" s="400"/>
      <c r="C1411" s="75"/>
      <c r="D1411" s="323"/>
      <c r="E1411" s="400"/>
      <c r="F1411" s="75"/>
      <c r="G1411" s="75"/>
    </row>
    <row r="1412" spans="1:7" s="324" customFormat="1" x14ac:dyDescent="0.5">
      <c r="A1412" s="399"/>
      <c r="B1412" s="400"/>
      <c r="C1412" s="75"/>
      <c r="D1412" s="323"/>
      <c r="E1412" s="400"/>
      <c r="F1412" s="75"/>
      <c r="G1412" s="75"/>
    </row>
    <row r="1413" spans="1:7" s="324" customFormat="1" x14ac:dyDescent="0.5">
      <c r="A1413" s="399"/>
      <c r="B1413" s="400"/>
      <c r="C1413" s="75"/>
      <c r="D1413" s="323"/>
      <c r="E1413" s="400"/>
      <c r="F1413" s="75"/>
      <c r="G1413" s="75"/>
    </row>
    <row r="1414" spans="1:7" s="324" customFormat="1" x14ac:dyDescent="0.5">
      <c r="A1414" s="399"/>
      <c r="B1414" s="400"/>
      <c r="C1414" s="75"/>
      <c r="D1414" s="323"/>
      <c r="E1414" s="400"/>
      <c r="F1414" s="75"/>
      <c r="G1414" s="75"/>
    </row>
    <row r="1415" spans="1:7" s="324" customFormat="1" x14ac:dyDescent="0.5">
      <c r="A1415" s="399"/>
      <c r="B1415" s="400"/>
      <c r="C1415" s="75"/>
      <c r="D1415" s="323"/>
      <c r="E1415" s="400"/>
      <c r="F1415" s="75"/>
      <c r="G1415" s="75"/>
    </row>
    <row r="1416" spans="1:7" s="324" customFormat="1" x14ac:dyDescent="0.5">
      <c r="A1416" s="399"/>
      <c r="B1416" s="400"/>
      <c r="C1416" s="75"/>
      <c r="D1416" s="323"/>
      <c r="E1416" s="400"/>
      <c r="F1416" s="75"/>
      <c r="G1416" s="75"/>
    </row>
    <row r="1417" spans="1:7" s="324" customFormat="1" x14ac:dyDescent="0.5">
      <c r="A1417" s="399"/>
      <c r="B1417" s="400"/>
      <c r="C1417" s="75"/>
      <c r="D1417" s="323"/>
      <c r="E1417" s="400"/>
      <c r="F1417" s="75"/>
      <c r="G1417" s="75"/>
    </row>
    <row r="1418" spans="1:7" s="324" customFormat="1" x14ac:dyDescent="0.5">
      <c r="A1418" s="399"/>
      <c r="B1418" s="400"/>
      <c r="C1418" s="75"/>
      <c r="D1418" s="323"/>
      <c r="E1418" s="400"/>
      <c r="F1418" s="75"/>
      <c r="G1418" s="75"/>
    </row>
    <row r="1419" spans="1:7" s="324" customFormat="1" x14ac:dyDescent="0.5">
      <c r="A1419" s="399"/>
      <c r="B1419" s="400"/>
      <c r="C1419" s="75"/>
      <c r="D1419" s="323"/>
      <c r="E1419" s="400"/>
      <c r="F1419" s="75"/>
      <c r="G1419" s="75"/>
    </row>
    <row r="1420" spans="1:7" s="324" customFormat="1" x14ac:dyDescent="0.5">
      <c r="A1420" s="399"/>
      <c r="B1420" s="400"/>
      <c r="C1420" s="75"/>
      <c r="D1420" s="323"/>
      <c r="E1420" s="400"/>
      <c r="F1420" s="75"/>
      <c r="G1420" s="75"/>
    </row>
    <row r="1421" spans="1:7" s="324" customFormat="1" x14ac:dyDescent="0.5">
      <c r="A1421" s="399"/>
      <c r="B1421" s="400"/>
      <c r="C1421" s="75"/>
      <c r="D1421" s="323"/>
      <c r="E1421" s="400"/>
      <c r="F1421" s="75"/>
      <c r="G1421" s="75"/>
    </row>
    <row r="1422" spans="1:7" s="324" customFormat="1" x14ac:dyDescent="0.5">
      <c r="A1422" s="399"/>
      <c r="B1422" s="400"/>
      <c r="C1422" s="75"/>
      <c r="D1422" s="323"/>
      <c r="E1422" s="400"/>
      <c r="F1422" s="75"/>
      <c r="G1422" s="75"/>
    </row>
    <row r="1423" spans="1:7" s="324" customFormat="1" x14ac:dyDescent="0.5">
      <c r="A1423" s="399"/>
      <c r="B1423" s="400"/>
      <c r="C1423" s="75"/>
      <c r="D1423" s="323"/>
      <c r="E1423" s="400"/>
      <c r="F1423" s="75"/>
      <c r="G1423" s="75"/>
    </row>
    <row r="1424" spans="1:7" s="324" customFormat="1" x14ac:dyDescent="0.5">
      <c r="A1424" s="399"/>
      <c r="B1424" s="400"/>
      <c r="C1424" s="75"/>
      <c r="D1424" s="323"/>
      <c r="E1424" s="400"/>
      <c r="F1424" s="75"/>
      <c r="G1424" s="75"/>
    </row>
    <row r="1425" spans="1:7" s="324" customFormat="1" x14ac:dyDescent="0.5">
      <c r="A1425" s="399"/>
      <c r="B1425" s="400"/>
      <c r="C1425" s="75"/>
      <c r="D1425" s="323"/>
      <c r="E1425" s="400"/>
      <c r="F1425" s="75"/>
      <c r="G1425" s="75"/>
    </row>
    <row r="1426" spans="1:7" s="324" customFormat="1" x14ac:dyDescent="0.5">
      <c r="A1426" s="399"/>
      <c r="B1426" s="400"/>
      <c r="C1426" s="75"/>
      <c r="D1426" s="323"/>
      <c r="E1426" s="400"/>
      <c r="F1426" s="75"/>
      <c r="G1426" s="75"/>
    </row>
    <row r="1427" spans="1:7" s="324" customFormat="1" x14ac:dyDescent="0.5">
      <c r="A1427" s="399"/>
      <c r="B1427" s="400"/>
      <c r="C1427" s="75"/>
      <c r="D1427" s="323"/>
      <c r="E1427" s="400"/>
      <c r="F1427" s="75"/>
      <c r="G1427" s="75"/>
    </row>
    <row r="1428" spans="1:7" s="324" customFormat="1" x14ac:dyDescent="0.5">
      <c r="A1428" s="399"/>
      <c r="B1428" s="400"/>
      <c r="C1428" s="75"/>
      <c r="D1428" s="323"/>
      <c r="E1428" s="400"/>
      <c r="F1428" s="75"/>
      <c r="G1428" s="75"/>
    </row>
    <row r="1429" spans="1:7" s="324" customFormat="1" x14ac:dyDescent="0.5">
      <c r="A1429" s="399"/>
      <c r="B1429" s="400"/>
      <c r="C1429" s="75"/>
      <c r="D1429" s="323"/>
      <c r="E1429" s="400"/>
      <c r="F1429" s="75"/>
      <c r="G1429" s="75"/>
    </row>
    <row r="1430" spans="1:7" s="324" customFormat="1" x14ac:dyDescent="0.5">
      <c r="A1430" s="399"/>
      <c r="B1430" s="400"/>
      <c r="C1430" s="75"/>
      <c r="D1430" s="323"/>
      <c r="E1430" s="400"/>
      <c r="F1430" s="75"/>
      <c r="G1430" s="75"/>
    </row>
    <row r="1431" spans="1:7" s="324" customFormat="1" x14ac:dyDescent="0.5">
      <c r="A1431" s="399"/>
      <c r="B1431" s="400"/>
      <c r="C1431" s="75"/>
      <c r="D1431" s="323"/>
      <c r="E1431" s="400"/>
      <c r="F1431" s="75"/>
      <c r="G1431" s="75"/>
    </row>
    <row r="1432" spans="1:7" s="324" customFormat="1" x14ac:dyDescent="0.5">
      <c r="A1432" s="399"/>
      <c r="B1432" s="400"/>
      <c r="C1432" s="75"/>
      <c r="D1432" s="323"/>
      <c r="E1432" s="400"/>
      <c r="F1432" s="75"/>
      <c r="G1432" s="75"/>
    </row>
    <row r="1433" spans="1:7" s="324" customFormat="1" x14ac:dyDescent="0.5">
      <c r="A1433" s="399"/>
      <c r="B1433" s="400"/>
      <c r="C1433" s="75"/>
      <c r="D1433" s="323"/>
      <c r="E1433" s="400"/>
      <c r="F1433" s="75"/>
      <c r="G1433" s="75"/>
    </row>
    <row r="1434" spans="1:7" s="324" customFormat="1" x14ac:dyDescent="0.5">
      <c r="A1434" s="399"/>
      <c r="B1434" s="400"/>
      <c r="C1434" s="75"/>
      <c r="D1434" s="323"/>
      <c r="E1434" s="400"/>
      <c r="F1434" s="75"/>
      <c r="G1434" s="75"/>
    </row>
    <row r="1435" spans="1:7" s="324" customFormat="1" x14ac:dyDescent="0.5">
      <c r="A1435" s="399"/>
      <c r="B1435" s="400"/>
      <c r="C1435" s="75"/>
      <c r="D1435" s="323"/>
      <c r="E1435" s="400"/>
      <c r="F1435" s="75"/>
      <c r="G1435" s="75"/>
    </row>
    <row r="1436" spans="1:7" s="324" customFormat="1" x14ac:dyDescent="0.5">
      <c r="A1436" s="399"/>
      <c r="B1436" s="400"/>
      <c r="C1436" s="75"/>
      <c r="D1436" s="323"/>
      <c r="E1436" s="400"/>
      <c r="F1436" s="75"/>
      <c r="G1436" s="75"/>
    </row>
    <row r="1437" spans="1:7" s="324" customFormat="1" x14ac:dyDescent="0.5">
      <c r="A1437" s="399"/>
      <c r="B1437" s="400"/>
      <c r="C1437" s="75"/>
      <c r="D1437" s="323"/>
      <c r="E1437" s="400"/>
      <c r="F1437" s="75"/>
      <c r="G1437" s="75"/>
    </row>
    <row r="1438" spans="1:7" s="324" customFormat="1" x14ac:dyDescent="0.5">
      <c r="A1438" s="399"/>
      <c r="B1438" s="400"/>
      <c r="C1438" s="75"/>
      <c r="D1438" s="323"/>
      <c r="E1438" s="400"/>
      <c r="F1438" s="75"/>
      <c r="G1438" s="75"/>
    </row>
    <row r="1439" spans="1:7" s="324" customFormat="1" x14ac:dyDescent="0.5">
      <c r="A1439" s="399"/>
      <c r="B1439" s="400"/>
      <c r="C1439" s="75"/>
      <c r="D1439" s="323"/>
      <c r="E1439" s="400"/>
      <c r="F1439" s="75"/>
      <c r="G1439" s="75"/>
    </row>
    <row r="1440" spans="1:7" s="324" customFormat="1" x14ac:dyDescent="0.5">
      <c r="A1440" s="399"/>
      <c r="B1440" s="400"/>
      <c r="C1440" s="75"/>
      <c r="D1440" s="323"/>
      <c r="E1440" s="400"/>
      <c r="F1440" s="75"/>
      <c r="G1440" s="75"/>
    </row>
    <row r="1441" spans="1:7" s="324" customFormat="1" x14ac:dyDescent="0.5">
      <c r="A1441" s="399"/>
      <c r="B1441" s="400"/>
      <c r="C1441" s="75"/>
      <c r="D1441" s="323"/>
      <c r="E1441" s="400"/>
      <c r="F1441" s="75"/>
      <c r="G1441" s="75"/>
    </row>
    <row r="1442" spans="1:7" s="324" customFormat="1" x14ac:dyDescent="0.5">
      <c r="A1442" s="399"/>
      <c r="B1442" s="400"/>
      <c r="C1442" s="75"/>
      <c r="D1442" s="323"/>
      <c r="E1442" s="400"/>
      <c r="F1442" s="75"/>
      <c r="G1442" s="75"/>
    </row>
    <row r="1443" spans="1:7" s="324" customFormat="1" x14ac:dyDescent="0.5">
      <c r="A1443" s="399"/>
      <c r="B1443" s="400"/>
      <c r="C1443" s="75"/>
      <c r="D1443" s="323"/>
      <c r="E1443" s="400"/>
      <c r="F1443" s="75"/>
      <c r="G1443" s="75"/>
    </row>
    <row r="1444" spans="1:7" s="324" customFormat="1" x14ac:dyDescent="0.5">
      <c r="A1444" s="399"/>
      <c r="B1444" s="400"/>
      <c r="C1444" s="75"/>
      <c r="D1444" s="323"/>
      <c r="E1444" s="400"/>
      <c r="F1444" s="75"/>
      <c r="G1444" s="75"/>
    </row>
    <row r="1445" spans="1:7" s="324" customFormat="1" x14ac:dyDescent="0.5">
      <c r="A1445" s="399"/>
      <c r="B1445" s="400"/>
      <c r="C1445" s="75"/>
      <c r="D1445" s="323"/>
      <c r="E1445" s="400"/>
      <c r="F1445" s="75"/>
      <c r="G1445" s="75"/>
    </row>
    <row r="1446" spans="1:7" s="324" customFormat="1" x14ac:dyDescent="0.5">
      <c r="A1446" s="399"/>
      <c r="B1446" s="400"/>
      <c r="C1446" s="75"/>
      <c r="D1446" s="323"/>
      <c r="E1446" s="400"/>
      <c r="F1446" s="75"/>
      <c r="G1446" s="75"/>
    </row>
    <row r="1447" spans="1:7" s="324" customFormat="1" x14ac:dyDescent="0.5">
      <c r="A1447" s="399"/>
      <c r="B1447" s="400"/>
      <c r="C1447" s="75"/>
      <c r="D1447" s="323"/>
      <c r="E1447" s="400"/>
      <c r="F1447" s="75"/>
      <c r="G1447" s="75"/>
    </row>
    <row r="1448" spans="1:7" s="324" customFormat="1" x14ac:dyDescent="0.5">
      <c r="A1448" s="399"/>
      <c r="B1448" s="400"/>
      <c r="C1448" s="75"/>
      <c r="D1448" s="323"/>
      <c r="E1448" s="400"/>
      <c r="F1448" s="75"/>
      <c r="G1448" s="75"/>
    </row>
    <row r="1449" spans="1:7" s="324" customFormat="1" x14ac:dyDescent="0.5">
      <c r="A1449" s="399"/>
      <c r="B1449" s="400"/>
      <c r="C1449" s="75"/>
      <c r="D1449" s="323"/>
      <c r="E1449" s="400"/>
      <c r="F1449" s="75"/>
      <c r="G1449" s="75"/>
    </row>
    <row r="1450" spans="1:7" s="324" customFormat="1" x14ac:dyDescent="0.5">
      <c r="A1450" s="399"/>
      <c r="B1450" s="400"/>
      <c r="C1450" s="75"/>
      <c r="D1450" s="323"/>
      <c r="E1450" s="400"/>
      <c r="F1450" s="75"/>
      <c r="G1450" s="75"/>
    </row>
    <row r="1451" spans="1:7" s="324" customFormat="1" x14ac:dyDescent="0.5">
      <c r="A1451" s="399"/>
      <c r="B1451" s="400"/>
      <c r="C1451" s="75"/>
      <c r="D1451" s="323"/>
      <c r="E1451" s="400"/>
      <c r="F1451" s="75"/>
      <c r="G1451" s="75"/>
    </row>
    <row r="1452" spans="1:7" s="324" customFormat="1" x14ac:dyDescent="0.5">
      <c r="A1452" s="399"/>
      <c r="B1452" s="400"/>
      <c r="C1452" s="75"/>
      <c r="D1452" s="323"/>
      <c r="E1452" s="400"/>
      <c r="F1452" s="75"/>
      <c r="G1452" s="75"/>
    </row>
    <row r="1453" spans="1:7" s="324" customFormat="1" x14ac:dyDescent="0.5">
      <c r="A1453" s="399"/>
      <c r="B1453" s="400"/>
      <c r="C1453" s="75"/>
      <c r="D1453" s="323"/>
      <c r="E1453" s="400"/>
      <c r="F1453" s="75"/>
      <c r="G1453" s="75"/>
    </row>
    <row r="1454" spans="1:7" s="324" customFormat="1" x14ac:dyDescent="0.5">
      <c r="A1454" s="399"/>
      <c r="B1454" s="400"/>
      <c r="C1454" s="75"/>
      <c r="D1454" s="323"/>
      <c r="E1454" s="400"/>
      <c r="F1454" s="75"/>
      <c r="G1454" s="75"/>
    </row>
    <row r="1455" spans="1:7" s="324" customFormat="1" x14ac:dyDescent="0.5">
      <c r="A1455" s="399"/>
      <c r="B1455" s="400"/>
      <c r="C1455" s="75"/>
      <c r="D1455" s="323"/>
      <c r="E1455" s="400"/>
      <c r="F1455" s="75"/>
      <c r="G1455" s="75"/>
    </row>
    <row r="1456" spans="1:7" s="324" customFormat="1" x14ac:dyDescent="0.5">
      <c r="A1456" s="399"/>
      <c r="B1456" s="400"/>
      <c r="C1456" s="75"/>
      <c r="D1456" s="323"/>
      <c r="E1456" s="400"/>
      <c r="F1456" s="75"/>
      <c r="G1456" s="75"/>
    </row>
    <row r="1457" spans="1:7" s="324" customFormat="1" x14ac:dyDescent="0.5">
      <c r="A1457" s="399"/>
      <c r="B1457" s="400"/>
      <c r="C1457" s="75"/>
      <c r="D1457" s="323"/>
      <c r="E1457" s="400"/>
      <c r="F1457" s="75"/>
      <c r="G1457" s="75"/>
    </row>
    <row r="1458" spans="1:7" s="324" customFormat="1" x14ac:dyDescent="0.5">
      <c r="A1458" s="399"/>
      <c r="B1458" s="400"/>
      <c r="C1458" s="75"/>
      <c r="D1458" s="323"/>
      <c r="E1458" s="400"/>
      <c r="F1458" s="75"/>
      <c r="G1458" s="75"/>
    </row>
    <row r="1459" spans="1:7" s="324" customFormat="1" x14ac:dyDescent="0.5">
      <c r="A1459" s="399"/>
      <c r="B1459" s="400"/>
      <c r="C1459" s="75"/>
      <c r="D1459" s="323"/>
      <c r="E1459" s="400"/>
      <c r="F1459" s="75"/>
      <c r="G1459" s="75"/>
    </row>
    <row r="1460" spans="1:7" s="324" customFormat="1" x14ac:dyDescent="0.5">
      <c r="A1460" s="399"/>
      <c r="B1460" s="400"/>
      <c r="C1460" s="75"/>
      <c r="D1460" s="323"/>
      <c r="E1460" s="400"/>
      <c r="F1460" s="75"/>
      <c r="G1460" s="75"/>
    </row>
    <row r="1461" spans="1:7" s="324" customFormat="1" x14ac:dyDescent="0.5">
      <c r="A1461" s="399"/>
      <c r="B1461" s="400"/>
      <c r="C1461" s="75"/>
      <c r="D1461" s="323"/>
      <c r="E1461" s="400"/>
      <c r="F1461" s="75"/>
      <c r="G1461" s="75"/>
    </row>
    <row r="1462" spans="1:7" s="324" customFormat="1" x14ac:dyDescent="0.5">
      <c r="A1462" s="399"/>
      <c r="B1462" s="400"/>
      <c r="C1462" s="75"/>
      <c r="D1462" s="323"/>
      <c r="E1462" s="400"/>
      <c r="F1462" s="75"/>
      <c r="G1462" s="75"/>
    </row>
    <row r="1463" spans="1:7" s="324" customFormat="1" x14ac:dyDescent="0.5">
      <c r="A1463" s="399"/>
      <c r="B1463" s="400"/>
      <c r="C1463" s="75"/>
      <c r="D1463" s="323"/>
      <c r="E1463" s="400"/>
      <c r="F1463" s="75"/>
      <c r="G1463" s="75"/>
    </row>
    <row r="1464" spans="1:7" s="324" customFormat="1" x14ac:dyDescent="0.5">
      <c r="A1464" s="399"/>
      <c r="B1464" s="400"/>
      <c r="C1464" s="75"/>
      <c r="D1464" s="323"/>
      <c r="E1464" s="400"/>
      <c r="F1464" s="75"/>
      <c r="G1464" s="75"/>
    </row>
    <row r="1465" spans="1:7" s="324" customFormat="1" x14ac:dyDescent="0.5">
      <c r="A1465" s="399"/>
      <c r="B1465" s="400"/>
      <c r="C1465" s="75"/>
      <c r="D1465" s="323"/>
      <c r="E1465" s="400"/>
      <c r="F1465" s="75"/>
      <c r="G1465" s="75"/>
    </row>
    <row r="1466" spans="1:7" s="324" customFormat="1" x14ac:dyDescent="0.5">
      <c r="A1466" s="399"/>
      <c r="B1466" s="400"/>
      <c r="C1466" s="75"/>
      <c r="D1466" s="323"/>
      <c r="E1466" s="400"/>
      <c r="F1466" s="75"/>
      <c r="G1466" s="75"/>
    </row>
    <row r="1467" spans="1:7" s="324" customFormat="1" x14ac:dyDescent="0.5">
      <c r="A1467" s="399"/>
      <c r="B1467" s="400"/>
      <c r="C1467" s="75"/>
      <c r="D1467" s="323"/>
      <c r="E1467" s="400"/>
      <c r="F1467" s="75"/>
      <c r="G1467" s="75"/>
    </row>
    <row r="1468" spans="1:7" s="324" customFormat="1" x14ac:dyDescent="0.5">
      <c r="A1468" s="399"/>
      <c r="B1468" s="400"/>
      <c r="C1468" s="75"/>
      <c r="D1468" s="323"/>
      <c r="E1468" s="400"/>
      <c r="F1468" s="75"/>
      <c r="G1468" s="75"/>
    </row>
    <row r="1469" spans="1:7" s="324" customFormat="1" x14ac:dyDescent="0.5">
      <c r="A1469" s="399"/>
      <c r="B1469" s="400"/>
      <c r="C1469" s="75"/>
      <c r="D1469" s="323"/>
      <c r="E1469" s="400"/>
      <c r="F1469" s="75"/>
      <c r="G1469" s="75"/>
    </row>
    <row r="1470" spans="1:7" s="324" customFormat="1" x14ac:dyDescent="0.5">
      <c r="A1470" s="399"/>
      <c r="B1470" s="400"/>
      <c r="C1470" s="75"/>
      <c r="D1470" s="323"/>
      <c r="E1470" s="400"/>
      <c r="F1470" s="75"/>
      <c r="G1470" s="75"/>
    </row>
    <row r="1471" spans="1:7" s="324" customFormat="1" x14ac:dyDescent="0.5">
      <c r="A1471" s="399"/>
      <c r="B1471" s="400"/>
      <c r="C1471" s="75"/>
      <c r="D1471" s="323"/>
      <c r="E1471" s="400"/>
      <c r="F1471" s="75"/>
      <c r="G1471" s="75"/>
    </row>
    <row r="1472" spans="1:7" s="324" customFormat="1" x14ac:dyDescent="0.5">
      <c r="A1472" s="399"/>
      <c r="B1472" s="400"/>
      <c r="C1472" s="75"/>
      <c r="D1472" s="323"/>
      <c r="E1472" s="400"/>
      <c r="F1472" s="75"/>
      <c r="G1472" s="75"/>
    </row>
    <row r="1473" spans="1:7" s="324" customFormat="1" x14ac:dyDescent="0.5">
      <c r="A1473" s="399"/>
      <c r="B1473" s="400"/>
      <c r="C1473" s="75"/>
      <c r="D1473" s="323"/>
      <c r="E1473" s="400"/>
      <c r="F1473" s="75"/>
      <c r="G1473" s="75"/>
    </row>
    <row r="1474" spans="1:7" s="324" customFormat="1" x14ac:dyDescent="0.5">
      <c r="A1474" s="399"/>
      <c r="B1474" s="400"/>
      <c r="C1474" s="75"/>
      <c r="D1474" s="323"/>
      <c r="E1474" s="400"/>
      <c r="F1474" s="75"/>
      <c r="G1474" s="75"/>
    </row>
    <row r="1475" spans="1:7" s="324" customFormat="1" x14ac:dyDescent="0.5">
      <c r="A1475" s="399"/>
      <c r="B1475" s="400"/>
      <c r="C1475" s="75"/>
      <c r="D1475" s="323"/>
      <c r="E1475" s="400"/>
      <c r="F1475" s="75"/>
      <c r="G1475" s="75"/>
    </row>
    <row r="1476" spans="1:7" s="324" customFormat="1" x14ac:dyDescent="0.5">
      <c r="A1476" s="399"/>
      <c r="B1476" s="400"/>
      <c r="C1476" s="75"/>
      <c r="D1476" s="323"/>
      <c r="E1476" s="400"/>
      <c r="F1476" s="75"/>
      <c r="G1476" s="75"/>
    </row>
    <row r="1477" spans="1:7" s="324" customFormat="1" x14ac:dyDescent="0.5">
      <c r="A1477" s="399"/>
      <c r="B1477" s="400"/>
      <c r="C1477" s="75"/>
      <c r="D1477" s="323"/>
      <c r="E1477" s="400"/>
      <c r="F1477" s="75"/>
      <c r="G1477" s="75"/>
    </row>
    <row r="1478" spans="1:7" s="324" customFormat="1" x14ac:dyDescent="0.5">
      <c r="A1478" s="399"/>
      <c r="B1478" s="400"/>
      <c r="C1478" s="75"/>
      <c r="D1478" s="323"/>
      <c r="E1478" s="400"/>
      <c r="F1478" s="75"/>
      <c r="G1478" s="75"/>
    </row>
    <row r="1479" spans="1:7" s="324" customFormat="1" x14ac:dyDescent="0.5">
      <c r="A1479" s="399"/>
      <c r="B1479" s="400"/>
      <c r="C1479" s="75"/>
      <c r="D1479" s="323"/>
      <c r="E1479" s="400"/>
      <c r="F1479" s="75"/>
      <c r="G1479" s="75"/>
    </row>
    <row r="1480" spans="1:7" s="324" customFormat="1" x14ac:dyDescent="0.5">
      <c r="A1480" s="399"/>
      <c r="B1480" s="400"/>
      <c r="C1480" s="75"/>
      <c r="D1480" s="323"/>
      <c r="E1480" s="400"/>
      <c r="F1480" s="75"/>
      <c r="G1480" s="75"/>
    </row>
    <row r="1481" spans="1:7" s="324" customFormat="1" x14ac:dyDescent="0.5">
      <c r="A1481" s="399"/>
      <c r="B1481" s="400"/>
      <c r="C1481" s="75"/>
      <c r="D1481" s="323"/>
      <c r="E1481" s="400"/>
      <c r="F1481" s="75"/>
      <c r="G1481" s="75"/>
    </row>
    <row r="1482" spans="1:7" s="324" customFormat="1" x14ac:dyDescent="0.5">
      <c r="A1482" s="399"/>
      <c r="B1482" s="400"/>
      <c r="C1482" s="75"/>
      <c r="D1482" s="323"/>
      <c r="E1482" s="400"/>
      <c r="F1482" s="75"/>
      <c r="G1482" s="75"/>
    </row>
    <row r="1483" spans="1:7" s="324" customFormat="1" x14ac:dyDescent="0.5">
      <c r="A1483" s="399"/>
      <c r="B1483" s="400"/>
      <c r="C1483" s="75"/>
      <c r="D1483" s="323"/>
      <c r="E1483" s="400"/>
      <c r="F1483" s="75"/>
      <c r="G1483" s="75"/>
    </row>
    <row r="1484" spans="1:7" s="324" customFormat="1" x14ac:dyDescent="0.5">
      <c r="A1484" s="399"/>
      <c r="B1484" s="400"/>
      <c r="C1484" s="75"/>
      <c r="D1484" s="323"/>
      <c r="E1484" s="400"/>
      <c r="F1484" s="75"/>
      <c r="G1484" s="75"/>
    </row>
    <row r="1485" spans="1:7" s="324" customFormat="1" x14ac:dyDescent="0.5">
      <c r="A1485" s="399"/>
      <c r="B1485" s="400"/>
      <c r="C1485" s="75"/>
      <c r="D1485" s="323"/>
      <c r="E1485" s="400"/>
      <c r="F1485" s="75"/>
      <c r="G1485" s="75"/>
    </row>
    <row r="1486" spans="1:7" s="324" customFormat="1" x14ac:dyDescent="0.5">
      <c r="A1486" s="399"/>
      <c r="B1486" s="400"/>
      <c r="C1486" s="75"/>
      <c r="D1486" s="323"/>
      <c r="E1486" s="400"/>
      <c r="F1486" s="75"/>
      <c r="G1486" s="75"/>
    </row>
    <row r="1487" spans="1:7" s="324" customFormat="1" x14ac:dyDescent="0.5">
      <c r="A1487" s="399"/>
      <c r="B1487" s="400"/>
      <c r="C1487" s="75"/>
      <c r="D1487" s="323"/>
      <c r="E1487" s="400"/>
      <c r="F1487" s="75"/>
      <c r="G1487" s="75"/>
    </row>
    <row r="1488" spans="1:7" s="324" customFormat="1" x14ac:dyDescent="0.5">
      <c r="A1488" s="399"/>
      <c r="B1488" s="400"/>
      <c r="C1488" s="75"/>
      <c r="D1488" s="323"/>
      <c r="E1488" s="400"/>
      <c r="F1488" s="75"/>
      <c r="G1488" s="75"/>
    </row>
    <row r="1489" spans="1:7" s="324" customFormat="1" x14ac:dyDescent="0.5">
      <c r="A1489" s="399"/>
      <c r="B1489" s="400"/>
      <c r="C1489" s="75"/>
      <c r="D1489" s="323"/>
      <c r="E1489" s="400"/>
      <c r="F1489" s="75"/>
      <c r="G1489" s="75"/>
    </row>
    <row r="1490" spans="1:7" s="324" customFormat="1" x14ac:dyDescent="0.5">
      <c r="A1490" s="399"/>
      <c r="B1490" s="400"/>
      <c r="C1490" s="75"/>
      <c r="D1490" s="323"/>
      <c r="E1490" s="400"/>
      <c r="F1490" s="75"/>
      <c r="G1490" s="75"/>
    </row>
    <row r="1491" spans="1:7" s="324" customFormat="1" x14ac:dyDescent="0.5">
      <c r="A1491" s="399"/>
      <c r="B1491" s="400"/>
      <c r="C1491" s="75"/>
      <c r="D1491" s="323"/>
      <c r="E1491" s="400"/>
      <c r="F1491" s="75"/>
      <c r="G1491" s="75"/>
    </row>
    <row r="1492" spans="1:7" s="324" customFormat="1" x14ac:dyDescent="0.5">
      <c r="A1492" s="399"/>
      <c r="B1492" s="400"/>
      <c r="C1492" s="75"/>
      <c r="D1492" s="323"/>
      <c r="E1492" s="400"/>
      <c r="F1492" s="75"/>
      <c r="G1492" s="75"/>
    </row>
    <row r="1493" spans="1:7" s="324" customFormat="1" x14ac:dyDescent="0.5">
      <c r="A1493" s="399"/>
      <c r="B1493" s="400"/>
      <c r="C1493" s="75"/>
      <c r="D1493" s="323"/>
      <c r="E1493" s="400"/>
      <c r="F1493" s="75"/>
      <c r="G1493" s="75"/>
    </row>
    <row r="1494" spans="1:7" s="324" customFormat="1" x14ac:dyDescent="0.5">
      <c r="A1494" s="399"/>
      <c r="B1494" s="400"/>
      <c r="C1494" s="75"/>
      <c r="D1494" s="323"/>
      <c r="E1494" s="400"/>
      <c r="F1494" s="75"/>
      <c r="G1494" s="75"/>
    </row>
    <row r="1495" spans="1:7" s="324" customFormat="1" x14ac:dyDescent="0.5">
      <c r="A1495" s="399"/>
      <c r="B1495" s="400"/>
      <c r="C1495" s="75"/>
      <c r="D1495" s="323"/>
      <c r="E1495" s="400"/>
      <c r="F1495" s="75"/>
      <c r="G1495" s="75"/>
    </row>
    <row r="1496" spans="1:7" s="324" customFormat="1" x14ac:dyDescent="0.5">
      <c r="A1496" s="399"/>
      <c r="B1496" s="400"/>
      <c r="C1496" s="75"/>
      <c r="D1496" s="323"/>
      <c r="E1496" s="400"/>
      <c r="F1496" s="75"/>
      <c r="G1496" s="75"/>
    </row>
    <row r="1497" spans="1:7" s="324" customFormat="1" x14ac:dyDescent="0.5">
      <c r="A1497" s="399"/>
      <c r="B1497" s="400"/>
      <c r="C1497" s="75"/>
      <c r="D1497" s="323"/>
      <c r="E1497" s="400"/>
      <c r="F1497" s="75"/>
      <c r="G1497" s="75"/>
    </row>
    <row r="1498" spans="1:7" s="324" customFormat="1" x14ac:dyDescent="0.5">
      <c r="A1498" s="399"/>
      <c r="B1498" s="400"/>
      <c r="C1498" s="75"/>
      <c r="D1498" s="323"/>
      <c r="E1498" s="400"/>
      <c r="F1498" s="75"/>
      <c r="G1498" s="75"/>
    </row>
    <row r="1499" spans="1:7" s="324" customFormat="1" x14ac:dyDescent="0.5">
      <c r="A1499" s="399"/>
      <c r="B1499" s="400"/>
      <c r="C1499" s="75"/>
      <c r="D1499" s="323"/>
      <c r="E1499" s="400"/>
      <c r="F1499" s="75"/>
      <c r="G1499" s="75"/>
    </row>
    <row r="1500" spans="1:7" s="324" customFormat="1" x14ac:dyDescent="0.5">
      <c r="A1500" s="399"/>
      <c r="B1500" s="400"/>
      <c r="C1500" s="75"/>
      <c r="D1500" s="323"/>
      <c r="E1500" s="400"/>
      <c r="F1500" s="75"/>
      <c r="G1500" s="75"/>
    </row>
    <row r="1501" spans="1:7" s="324" customFormat="1" x14ac:dyDescent="0.5">
      <c r="A1501" s="399"/>
      <c r="B1501" s="400"/>
      <c r="C1501" s="75"/>
      <c r="D1501" s="323"/>
      <c r="E1501" s="400"/>
      <c r="F1501" s="75"/>
      <c r="G1501" s="75"/>
    </row>
    <row r="1502" spans="1:7" s="324" customFormat="1" x14ac:dyDescent="0.5">
      <c r="A1502" s="399"/>
      <c r="B1502" s="400"/>
      <c r="C1502" s="75"/>
      <c r="D1502" s="323"/>
      <c r="E1502" s="400"/>
      <c r="F1502" s="75"/>
      <c r="G1502" s="75"/>
    </row>
    <row r="1503" spans="1:7" s="324" customFormat="1" x14ac:dyDescent="0.5">
      <c r="A1503" s="399"/>
      <c r="B1503" s="400"/>
      <c r="C1503" s="75"/>
      <c r="D1503" s="323"/>
      <c r="E1503" s="400"/>
      <c r="F1503" s="75"/>
      <c r="G1503" s="75"/>
    </row>
    <row r="1504" spans="1:7" s="324" customFormat="1" x14ac:dyDescent="0.5">
      <c r="A1504" s="399"/>
      <c r="B1504" s="400"/>
      <c r="C1504" s="75"/>
      <c r="D1504" s="323"/>
      <c r="E1504" s="400"/>
      <c r="F1504" s="75"/>
      <c r="G1504" s="75"/>
    </row>
    <row r="1505" spans="1:7" s="324" customFormat="1" x14ac:dyDescent="0.5">
      <c r="A1505" s="399"/>
      <c r="B1505" s="400"/>
      <c r="C1505" s="75"/>
      <c r="D1505" s="323"/>
      <c r="E1505" s="400"/>
      <c r="F1505" s="75"/>
      <c r="G1505" s="75"/>
    </row>
    <row r="1506" spans="1:7" s="324" customFormat="1" x14ac:dyDescent="0.5">
      <c r="A1506" s="399"/>
      <c r="B1506" s="400"/>
      <c r="C1506" s="75"/>
      <c r="D1506" s="323"/>
      <c r="E1506" s="400"/>
      <c r="F1506" s="75"/>
      <c r="G1506" s="75"/>
    </row>
    <row r="1507" spans="1:7" s="324" customFormat="1" x14ac:dyDescent="0.5">
      <c r="A1507" s="399"/>
      <c r="B1507" s="400"/>
      <c r="C1507" s="75"/>
      <c r="D1507" s="323"/>
      <c r="E1507" s="400"/>
      <c r="F1507" s="75"/>
      <c r="G1507" s="75"/>
    </row>
    <row r="1508" spans="1:7" s="324" customFormat="1" x14ac:dyDescent="0.5">
      <c r="A1508" s="399"/>
      <c r="B1508" s="400"/>
      <c r="C1508" s="75"/>
      <c r="D1508" s="323"/>
      <c r="E1508" s="400"/>
      <c r="F1508" s="75"/>
      <c r="G1508" s="75"/>
    </row>
    <row r="1509" spans="1:7" s="324" customFormat="1" x14ac:dyDescent="0.5">
      <c r="A1509" s="399"/>
      <c r="B1509" s="400"/>
      <c r="C1509" s="75"/>
      <c r="D1509" s="323"/>
      <c r="E1509" s="400"/>
      <c r="F1509" s="75"/>
      <c r="G1509" s="75"/>
    </row>
    <row r="1510" spans="1:7" s="324" customFormat="1" x14ac:dyDescent="0.5">
      <c r="A1510" s="399"/>
      <c r="B1510" s="400"/>
      <c r="C1510" s="75"/>
      <c r="D1510" s="323"/>
      <c r="E1510" s="400"/>
      <c r="F1510" s="75"/>
      <c r="G1510" s="75"/>
    </row>
    <row r="1511" spans="1:7" s="324" customFormat="1" x14ac:dyDescent="0.5">
      <c r="A1511" s="399"/>
      <c r="B1511" s="400"/>
      <c r="C1511" s="75"/>
      <c r="D1511" s="323"/>
      <c r="E1511" s="400"/>
      <c r="F1511" s="75"/>
      <c r="G1511" s="75"/>
    </row>
    <row r="1512" spans="1:7" s="324" customFormat="1" x14ac:dyDescent="0.5">
      <c r="A1512" s="399"/>
      <c r="B1512" s="400"/>
      <c r="C1512" s="75"/>
      <c r="D1512" s="323"/>
      <c r="E1512" s="400"/>
      <c r="F1512" s="75"/>
      <c r="G1512" s="75"/>
    </row>
    <row r="1513" spans="1:7" s="324" customFormat="1" x14ac:dyDescent="0.5">
      <c r="A1513" s="399"/>
      <c r="B1513" s="400"/>
      <c r="C1513" s="75"/>
      <c r="D1513" s="323"/>
      <c r="E1513" s="400"/>
      <c r="F1513" s="75"/>
      <c r="G1513" s="75"/>
    </row>
    <row r="1514" spans="1:7" s="324" customFormat="1" x14ac:dyDescent="0.5">
      <c r="A1514" s="399"/>
      <c r="B1514" s="400"/>
      <c r="C1514" s="75"/>
      <c r="D1514" s="323"/>
      <c r="E1514" s="400"/>
      <c r="F1514" s="75"/>
      <c r="G1514" s="75"/>
    </row>
    <row r="1515" spans="1:7" s="324" customFormat="1" x14ac:dyDescent="0.5">
      <c r="A1515" s="399"/>
      <c r="B1515" s="400"/>
      <c r="C1515" s="75"/>
      <c r="D1515" s="323"/>
      <c r="E1515" s="400"/>
      <c r="F1515" s="75"/>
      <c r="G1515" s="75"/>
    </row>
    <row r="1516" spans="1:7" s="324" customFormat="1" x14ac:dyDescent="0.5">
      <c r="A1516" s="399"/>
      <c r="B1516" s="400"/>
      <c r="C1516" s="75"/>
      <c r="D1516" s="323"/>
      <c r="E1516" s="400"/>
      <c r="F1516" s="75"/>
      <c r="G1516" s="75"/>
    </row>
    <row r="1517" spans="1:7" s="324" customFormat="1" x14ac:dyDescent="0.5">
      <c r="A1517" s="399"/>
      <c r="B1517" s="400"/>
      <c r="C1517" s="75"/>
      <c r="D1517" s="323"/>
      <c r="E1517" s="400"/>
      <c r="F1517" s="75"/>
      <c r="G1517" s="75"/>
    </row>
    <row r="1518" spans="1:7" s="324" customFormat="1" x14ac:dyDescent="0.5">
      <c r="A1518" s="399"/>
      <c r="B1518" s="400"/>
      <c r="C1518" s="75"/>
      <c r="D1518" s="323"/>
      <c r="E1518" s="400"/>
      <c r="F1518" s="75"/>
      <c r="G1518" s="75"/>
    </row>
    <row r="1519" spans="1:7" s="324" customFormat="1" x14ac:dyDescent="0.5">
      <c r="A1519" s="399"/>
      <c r="B1519" s="400"/>
      <c r="C1519" s="75"/>
      <c r="D1519" s="323"/>
      <c r="E1519" s="400"/>
      <c r="F1519" s="75"/>
      <c r="G1519" s="75"/>
    </row>
    <row r="1520" spans="1:7" s="324" customFormat="1" x14ac:dyDescent="0.5">
      <c r="A1520" s="399"/>
      <c r="B1520" s="400"/>
      <c r="C1520" s="75"/>
      <c r="D1520" s="323"/>
      <c r="E1520" s="400"/>
      <c r="F1520" s="75"/>
      <c r="G1520" s="75"/>
    </row>
    <row r="1521" spans="1:7" s="324" customFormat="1" x14ac:dyDescent="0.5">
      <c r="A1521" s="399"/>
      <c r="B1521" s="400"/>
      <c r="C1521" s="75"/>
      <c r="D1521" s="323"/>
      <c r="E1521" s="400"/>
      <c r="F1521" s="75"/>
      <c r="G1521" s="75"/>
    </row>
    <row r="1522" spans="1:7" s="324" customFormat="1" x14ac:dyDescent="0.5">
      <c r="A1522" s="399"/>
      <c r="B1522" s="400"/>
      <c r="C1522" s="75"/>
      <c r="D1522" s="323"/>
      <c r="E1522" s="400"/>
      <c r="F1522" s="75"/>
      <c r="G1522" s="75"/>
    </row>
    <row r="1523" spans="1:7" s="324" customFormat="1" x14ac:dyDescent="0.5">
      <c r="A1523" s="399"/>
      <c r="B1523" s="400"/>
      <c r="C1523" s="75"/>
      <c r="D1523" s="323"/>
      <c r="E1523" s="400"/>
      <c r="F1523" s="75"/>
      <c r="G1523" s="75"/>
    </row>
    <row r="1524" spans="1:7" s="324" customFormat="1" x14ac:dyDescent="0.5">
      <c r="A1524" s="399"/>
      <c r="B1524" s="400"/>
      <c r="C1524" s="75"/>
      <c r="D1524" s="323"/>
      <c r="E1524" s="400"/>
      <c r="F1524" s="75"/>
      <c r="G1524" s="75"/>
    </row>
    <row r="1525" spans="1:7" s="324" customFormat="1" x14ac:dyDescent="0.5">
      <c r="A1525" s="399"/>
      <c r="B1525" s="400"/>
      <c r="C1525" s="75"/>
      <c r="D1525" s="323"/>
      <c r="E1525" s="400"/>
      <c r="F1525" s="75"/>
      <c r="G1525" s="75"/>
    </row>
    <row r="1526" spans="1:7" s="324" customFormat="1" x14ac:dyDescent="0.5">
      <c r="A1526" s="399"/>
      <c r="B1526" s="400"/>
      <c r="C1526" s="75"/>
      <c r="D1526" s="323"/>
      <c r="E1526" s="400"/>
      <c r="F1526" s="75"/>
      <c r="G1526" s="75"/>
    </row>
    <row r="1527" spans="1:7" s="324" customFormat="1" x14ac:dyDescent="0.5">
      <c r="A1527" s="399"/>
      <c r="B1527" s="400"/>
      <c r="C1527" s="75"/>
      <c r="D1527" s="323"/>
      <c r="E1527" s="400"/>
      <c r="F1527" s="75"/>
      <c r="G1527" s="75"/>
    </row>
    <row r="1528" spans="1:7" s="324" customFormat="1" x14ac:dyDescent="0.5">
      <c r="A1528" s="399"/>
      <c r="B1528" s="400"/>
      <c r="C1528" s="75"/>
      <c r="D1528" s="323"/>
      <c r="E1528" s="400"/>
      <c r="F1528" s="75"/>
      <c r="G1528" s="75"/>
    </row>
    <row r="1529" spans="1:7" s="324" customFormat="1" x14ac:dyDescent="0.5">
      <c r="A1529" s="399"/>
      <c r="B1529" s="400"/>
      <c r="C1529" s="75"/>
      <c r="D1529" s="323"/>
      <c r="E1529" s="400"/>
      <c r="F1529" s="75"/>
      <c r="G1529" s="75"/>
    </row>
    <row r="1530" spans="1:7" s="324" customFormat="1" x14ac:dyDescent="0.5">
      <c r="A1530" s="399"/>
      <c r="B1530" s="400"/>
      <c r="C1530" s="75"/>
      <c r="D1530" s="323"/>
      <c r="E1530" s="400"/>
      <c r="F1530" s="75"/>
      <c r="G1530" s="75"/>
    </row>
    <row r="1531" spans="1:7" s="324" customFormat="1" x14ac:dyDescent="0.5">
      <c r="A1531" s="399"/>
      <c r="B1531" s="400"/>
      <c r="C1531" s="75"/>
      <c r="D1531" s="323"/>
      <c r="E1531" s="400"/>
      <c r="F1531" s="75"/>
      <c r="G1531" s="75"/>
    </row>
    <row r="1532" spans="1:7" s="324" customFormat="1" x14ac:dyDescent="0.5">
      <c r="A1532" s="399"/>
      <c r="B1532" s="400"/>
      <c r="C1532" s="75"/>
      <c r="D1532" s="323"/>
      <c r="E1532" s="400"/>
      <c r="F1532" s="75"/>
      <c r="G1532" s="75"/>
    </row>
    <row r="1533" spans="1:7" s="324" customFormat="1" x14ac:dyDescent="0.5">
      <c r="A1533" s="399"/>
      <c r="B1533" s="400"/>
      <c r="C1533" s="75"/>
      <c r="D1533" s="323"/>
      <c r="E1533" s="400"/>
      <c r="F1533" s="75"/>
      <c r="G1533" s="75"/>
    </row>
    <row r="1534" spans="1:7" s="324" customFormat="1" x14ac:dyDescent="0.5">
      <c r="A1534" s="399"/>
      <c r="B1534" s="400"/>
      <c r="C1534" s="75"/>
      <c r="D1534" s="323"/>
      <c r="E1534" s="400"/>
      <c r="F1534" s="75"/>
      <c r="G1534" s="75"/>
    </row>
    <row r="1535" spans="1:7" s="324" customFormat="1" x14ac:dyDescent="0.5">
      <c r="A1535" s="399"/>
      <c r="B1535" s="400"/>
      <c r="C1535" s="75"/>
      <c r="D1535" s="323"/>
      <c r="E1535" s="400"/>
      <c r="F1535" s="75"/>
      <c r="G1535" s="75"/>
    </row>
    <row r="1536" spans="1:7" s="324" customFormat="1" x14ac:dyDescent="0.5">
      <c r="A1536" s="399"/>
      <c r="B1536" s="400"/>
      <c r="C1536" s="75"/>
      <c r="D1536" s="323"/>
      <c r="E1536" s="400"/>
      <c r="F1536" s="75"/>
      <c r="G1536" s="75"/>
    </row>
    <row r="1537" spans="1:7" s="324" customFormat="1" x14ac:dyDescent="0.5">
      <c r="A1537" s="399"/>
      <c r="B1537" s="400"/>
      <c r="C1537" s="75"/>
      <c r="D1537" s="323"/>
      <c r="E1537" s="400"/>
      <c r="F1537" s="75"/>
      <c r="G1537" s="75"/>
    </row>
    <row r="1538" spans="1:7" s="324" customFormat="1" x14ac:dyDescent="0.5">
      <c r="A1538" s="399"/>
      <c r="B1538" s="400"/>
      <c r="C1538" s="75"/>
      <c r="D1538" s="323"/>
      <c r="E1538" s="400"/>
      <c r="F1538" s="75"/>
      <c r="G1538" s="75"/>
    </row>
    <row r="1539" spans="1:7" s="324" customFormat="1" x14ac:dyDescent="0.5">
      <c r="A1539" s="399"/>
      <c r="B1539" s="400"/>
      <c r="C1539" s="75"/>
      <c r="D1539" s="323"/>
      <c r="E1539" s="400"/>
      <c r="F1539" s="75"/>
      <c r="G1539" s="75"/>
    </row>
    <row r="1540" spans="1:7" s="324" customFormat="1" x14ac:dyDescent="0.5">
      <c r="A1540" s="399"/>
      <c r="B1540" s="400"/>
      <c r="C1540" s="75"/>
      <c r="D1540" s="323"/>
      <c r="E1540" s="400"/>
      <c r="F1540" s="75"/>
      <c r="G1540" s="75"/>
    </row>
    <row r="1541" spans="1:7" s="324" customFormat="1" x14ac:dyDescent="0.5">
      <c r="A1541" s="399"/>
      <c r="B1541" s="400"/>
      <c r="C1541" s="75"/>
      <c r="D1541" s="323"/>
      <c r="E1541" s="400"/>
      <c r="F1541" s="75"/>
      <c r="G1541" s="75"/>
    </row>
    <row r="1542" spans="1:7" s="324" customFormat="1" x14ac:dyDescent="0.5">
      <c r="A1542" s="399"/>
      <c r="B1542" s="400"/>
      <c r="C1542" s="75"/>
      <c r="D1542" s="323"/>
      <c r="E1542" s="400"/>
      <c r="F1542" s="75"/>
      <c r="G1542" s="75"/>
    </row>
    <row r="1543" spans="1:7" s="324" customFormat="1" x14ac:dyDescent="0.5">
      <c r="A1543" s="399"/>
      <c r="B1543" s="400"/>
      <c r="C1543" s="75"/>
      <c r="D1543" s="323"/>
      <c r="E1543" s="400"/>
      <c r="F1543" s="75"/>
      <c r="G1543" s="75"/>
    </row>
    <row r="1544" spans="1:7" s="324" customFormat="1" x14ac:dyDescent="0.5">
      <c r="A1544" s="399"/>
      <c r="B1544" s="400"/>
      <c r="C1544" s="75"/>
      <c r="D1544" s="323"/>
      <c r="E1544" s="400"/>
      <c r="F1544" s="75"/>
      <c r="G1544" s="75"/>
    </row>
    <row r="1545" spans="1:7" s="324" customFormat="1" x14ac:dyDescent="0.5">
      <c r="A1545" s="399"/>
      <c r="B1545" s="400"/>
      <c r="C1545" s="75"/>
      <c r="D1545" s="323"/>
      <c r="E1545" s="400"/>
      <c r="F1545" s="75"/>
      <c r="G1545" s="75"/>
    </row>
    <row r="1546" spans="1:7" s="324" customFormat="1" x14ac:dyDescent="0.5">
      <c r="A1546" s="399"/>
      <c r="B1546" s="400"/>
      <c r="C1546" s="75"/>
      <c r="D1546" s="323"/>
      <c r="E1546" s="400"/>
      <c r="F1546" s="75"/>
      <c r="G1546" s="75"/>
    </row>
    <row r="1547" spans="1:7" s="324" customFormat="1" x14ac:dyDescent="0.5">
      <c r="A1547" s="399"/>
      <c r="B1547" s="400"/>
      <c r="C1547" s="75"/>
      <c r="D1547" s="323"/>
      <c r="E1547" s="400"/>
      <c r="F1547" s="75"/>
      <c r="G1547" s="75"/>
    </row>
    <row r="1548" spans="1:7" s="324" customFormat="1" x14ac:dyDescent="0.5">
      <c r="A1548" s="399"/>
      <c r="B1548" s="400"/>
      <c r="C1548" s="75"/>
      <c r="D1548" s="323"/>
      <c r="E1548" s="400"/>
      <c r="F1548" s="75"/>
      <c r="G1548" s="75"/>
    </row>
    <row r="1549" spans="1:7" s="324" customFormat="1" x14ac:dyDescent="0.5">
      <c r="A1549" s="399"/>
      <c r="B1549" s="400"/>
      <c r="C1549" s="75"/>
      <c r="D1549" s="323"/>
      <c r="E1549" s="400"/>
      <c r="F1549" s="75"/>
      <c r="G1549" s="75"/>
    </row>
    <row r="1550" spans="1:7" s="324" customFormat="1" x14ac:dyDescent="0.5">
      <c r="A1550" s="399"/>
      <c r="B1550" s="400"/>
      <c r="C1550" s="75"/>
      <c r="D1550" s="323"/>
      <c r="E1550" s="400"/>
      <c r="F1550" s="75"/>
      <c r="G1550" s="75"/>
    </row>
    <row r="1551" spans="1:7" s="324" customFormat="1" x14ac:dyDescent="0.5">
      <c r="A1551" s="399"/>
      <c r="B1551" s="400"/>
      <c r="C1551" s="75"/>
      <c r="D1551" s="323"/>
      <c r="E1551" s="400"/>
      <c r="F1551" s="75"/>
      <c r="G1551" s="75"/>
    </row>
    <row r="1552" spans="1:7" s="324" customFormat="1" x14ac:dyDescent="0.5">
      <c r="A1552" s="399"/>
      <c r="B1552" s="400"/>
      <c r="C1552" s="75"/>
      <c r="D1552" s="323"/>
      <c r="E1552" s="400"/>
      <c r="F1552" s="75"/>
      <c r="G1552" s="75"/>
    </row>
    <row r="1553" spans="1:7" s="324" customFormat="1" x14ac:dyDescent="0.5">
      <c r="A1553" s="399"/>
      <c r="B1553" s="400"/>
      <c r="C1553" s="75"/>
      <c r="D1553" s="323"/>
      <c r="E1553" s="400"/>
      <c r="F1553" s="75"/>
      <c r="G1553" s="75"/>
    </row>
    <row r="1554" spans="1:7" s="324" customFormat="1" x14ac:dyDescent="0.5">
      <c r="A1554" s="399"/>
      <c r="B1554" s="400"/>
      <c r="C1554" s="75"/>
      <c r="D1554" s="323"/>
      <c r="E1554" s="400"/>
      <c r="F1554" s="75"/>
      <c r="G1554" s="75"/>
    </row>
    <row r="1555" spans="1:7" s="324" customFormat="1" x14ac:dyDescent="0.5">
      <c r="A1555" s="399"/>
      <c r="B1555" s="400"/>
      <c r="C1555" s="75"/>
      <c r="D1555" s="323"/>
      <c r="E1555" s="400"/>
      <c r="F1555" s="75"/>
      <c r="G1555" s="75"/>
    </row>
    <row r="1556" spans="1:7" s="324" customFormat="1" x14ac:dyDescent="0.5">
      <c r="A1556" s="399"/>
      <c r="B1556" s="400"/>
      <c r="C1556" s="75"/>
      <c r="D1556" s="323"/>
      <c r="E1556" s="400"/>
      <c r="F1556" s="75"/>
      <c r="G1556" s="75"/>
    </row>
    <row r="1557" spans="1:7" s="324" customFormat="1" x14ac:dyDescent="0.5">
      <c r="A1557" s="399"/>
      <c r="B1557" s="400"/>
      <c r="C1557" s="75"/>
      <c r="D1557" s="323"/>
      <c r="E1557" s="400"/>
      <c r="F1557" s="75"/>
      <c r="G1557" s="75"/>
    </row>
    <row r="1558" spans="1:7" s="324" customFormat="1" x14ac:dyDescent="0.5">
      <c r="A1558" s="399"/>
      <c r="B1558" s="400"/>
      <c r="C1558" s="75"/>
      <c r="D1558" s="323"/>
      <c r="E1558" s="400"/>
      <c r="F1558" s="75"/>
      <c r="G1558" s="75"/>
    </row>
    <row r="1559" spans="1:7" s="324" customFormat="1" x14ac:dyDescent="0.5">
      <c r="A1559" s="399"/>
      <c r="B1559" s="400"/>
      <c r="C1559" s="75"/>
      <c r="D1559" s="323"/>
      <c r="E1559" s="400"/>
      <c r="F1559" s="75"/>
      <c r="G1559" s="75"/>
    </row>
    <row r="1560" spans="1:7" s="324" customFormat="1" x14ac:dyDescent="0.5">
      <c r="A1560" s="399"/>
      <c r="B1560" s="400"/>
      <c r="C1560" s="75"/>
      <c r="D1560" s="323"/>
      <c r="E1560" s="400"/>
      <c r="F1560" s="75"/>
      <c r="G1560" s="75"/>
    </row>
    <row r="1561" spans="1:7" s="324" customFormat="1" x14ac:dyDescent="0.5">
      <c r="A1561" s="399"/>
      <c r="B1561" s="400"/>
      <c r="C1561" s="75"/>
      <c r="D1561" s="323"/>
      <c r="E1561" s="400"/>
      <c r="F1561" s="75"/>
      <c r="G1561" s="75"/>
    </row>
    <row r="1562" spans="1:7" s="324" customFormat="1" x14ac:dyDescent="0.5">
      <c r="A1562" s="399"/>
      <c r="B1562" s="400"/>
      <c r="C1562" s="75"/>
      <c r="D1562" s="323"/>
      <c r="E1562" s="400"/>
      <c r="F1562" s="75"/>
      <c r="G1562" s="75"/>
    </row>
    <row r="1563" spans="1:7" s="324" customFormat="1" x14ac:dyDescent="0.5">
      <c r="A1563" s="399"/>
      <c r="B1563" s="400"/>
      <c r="C1563" s="75"/>
      <c r="D1563" s="323"/>
      <c r="E1563" s="400"/>
      <c r="F1563" s="75"/>
      <c r="G1563" s="75"/>
    </row>
    <row r="1564" spans="1:7" s="324" customFormat="1" x14ac:dyDescent="0.5">
      <c r="A1564" s="399"/>
      <c r="B1564" s="400"/>
      <c r="C1564" s="75"/>
      <c r="D1564" s="323"/>
      <c r="E1564" s="400"/>
      <c r="F1564" s="75"/>
      <c r="G1564" s="75"/>
    </row>
    <row r="1565" spans="1:7" s="324" customFormat="1" x14ac:dyDescent="0.5">
      <c r="A1565" s="399"/>
      <c r="B1565" s="400"/>
      <c r="C1565" s="75"/>
      <c r="D1565" s="323"/>
      <c r="E1565" s="400"/>
      <c r="F1565" s="75"/>
      <c r="G1565" s="75"/>
    </row>
    <row r="1566" spans="1:7" s="324" customFormat="1" x14ac:dyDescent="0.5">
      <c r="A1566" s="399"/>
      <c r="B1566" s="400"/>
      <c r="C1566" s="75"/>
      <c r="D1566" s="323"/>
      <c r="E1566" s="400"/>
      <c r="F1566" s="75"/>
      <c r="G1566" s="75"/>
    </row>
    <row r="1567" spans="1:7" s="324" customFormat="1" x14ac:dyDescent="0.5">
      <c r="A1567" s="399"/>
      <c r="B1567" s="400"/>
      <c r="C1567" s="75"/>
      <c r="D1567" s="323"/>
      <c r="E1567" s="400"/>
      <c r="F1567" s="75"/>
      <c r="G1567" s="75"/>
    </row>
    <row r="1568" spans="1:7" s="324" customFormat="1" x14ac:dyDescent="0.5">
      <c r="A1568" s="399"/>
      <c r="B1568" s="400"/>
      <c r="C1568" s="75"/>
      <c r="D1568" s="323"/>
      <c r="E1568" s="400"/>
      <c r="F1568" s="75"/>
      <c r="G1568" s="75"/>
    </row>
    <row r="1569" spans="1:7" s="324" customFormat="1" x14ac:dyDescent="0.5">
      <c r="A1569" s="399"/>
      <c r="B1569" s="400"/>
      <c r="C1569" s="75"/>
      <c r="D1569" s="323"/>
      <c r="E1569" s="400"/>
      <c r="F1569" s="75"/>
      <c r="G1569" s="75"/>
    </row>
    <row r="1570" spans="1:7" s="324" customFormat="1" x14ac:dyDescent="0.5">
      <c r="A1570" s="399"/>
      <c r="B1570" s="400"/>
      <c r="C1570" s="75"/>
      <c r="D1570" s="323"/>
      <c r="E1570" s="400"/>
      <c r="F1570" s="75"/>
      <c r="G1570" s="75"/>
    </row>
    <row r="1571" spans="1:7" s="324" customFormat="1" x14ac:dyDescent="0.5">
      <c r="A1571" s="399"/>
      <c r="B1571" s="400"/>
      <c r="C1571" s="75"/>
      <c r="D1571" s="323"/>
      <c r="E1571" s="400"/>
      <c r="F1571" s="75"/>
      <c r="G1571" s="75"/>
    </row>
    <row r="1572" spans="1:7" s="324" customFormat="1" x14ac:dyDescent="0.5">
      <c r="A1572" s="399"/>
      <c r="B1572" s="400"/>
      <c r="C1572" s="75"/>
      <c r="D1572" s="323"/>
      <c r="E1572" s="400"/>
      <c r="F1572" s="75"/>
      <c r="G1572" s="75"/>
    </row>
    <row r="1573" spans="1:7" s="324" customFormat="1" x14ac:dyDescent="0.5">
      <c r="A1573" s="399"/>
      <c r="B1573" s="400"/>
      <c r="C1573" s="75"/>
      <c r="D1573" s="323"/>
      <c r="E1573" s="400"/>
      <c r="F1573" s="75"/>
      <c r="G1573" s="75"/>
    </row>
    <row r="1574" spans="1:7" s="324" customFormat="1" x14ac:dyDescent="0.5">
      <c r="A1574" s="399"/>
      <c r="B1574" s="400"/>
      <c r="C1574" s="75"/>
      <c r="D1574" s="323"/>
      <c r="E1574" s="400"/>
      <c r="F1574" s="75"/>
      <c r="G1574" s="75"/>
    </row>
    <row r="1575" spans="1:7" s="324" customFormat="1" x14ac:dyDescent="0.5">
      <c r="A1575" s="399"/>
      <c r="B1575" s="400"/>
      <c r="C1575" s="75"/>
      <c r="D1575" s="323"/>
      <c r="E1575" s="400"/>
      <c r="F1575" s="75"/>
      <c r="G1575" s="75"/>
    </row>
    <row r="1576" spans="1:7" s="324" customFormat="1" x14ac:dyDescent="0.5">
      <c r="A1576" s="399"/>
      <c r="B1576" s="400"/>
      <c r="C1576" s="75"/>
      <c r="D1576" s="323"/>
      <c r="E1576" s="400"/>
      <c r="F1576" s="75"/>
      <c r="G1576" s="75"/>
    </row>
    <row r="1577" spans="1:7" s="324" customFormat="1" x14ac:dyDescent="0.5">
      <c r="A1577" s="399"/>
      <c r="B1577" s="400"/>
      <c r="C1577" s="75"/>
      <c r="D1577" s="323"/>
      <c r="E1577" s="400"/>
      <c r="F1577" s="75"/>
      <c r="G1577" s="75"/>
    </row>
    <row r="1578" spans="1:7" s="324" customFormat="1" x14ac:dyDescent="0.5">
      <c r="A1578" s="399"/>
      <c r="B1578" s="400"/>
      <c r="C1578" s="75"/>
      <c r="D1578" s="323"/>
      <c r="E1578" s="400"/>
      <c r="F1578" s="75"/>
      <c r="G1578" s="75"/>
    </row>
    <row r="1579" spans="1:7" s="324" customFormat="1" x14ac:dyDescent="0.5">
      <c r="A1579" s="399"/>
      <c r="B1579" s="400"/>
      <c r="C1579" s="75"/>
      <c r="D1579" s="323"/>
      <c r="E1579" s="400"/>
      <c r="F1579" s="75"/>
      <c r="G1579" s="75"/>
    </row>
    <row r="1580" spans="1:7" s="324" customFormat="1" x14ac:dyDescent="0.5">
      <c r="A1580" s="399"/>
      <c r="B1580" s="400"/>
      <c r="C1580" s="75"/>
      <c r="D1580" s="323"/>
      <c r="E1580" s="400"/>
      <c r="F1580" s="75"/>
      <c r="G1580" s="75"/>
    </row>
    <row r="1581" spans="1:7" s="324" customFormat="1" x14ac:dyDescent="0.5">
      <c r="A1581" s="399"/>
      <c r="B1581" s="400"/>
      <c r="C1581" s="75"/>
      <c r="D1581" s="323"/>
      <c r="E1581" s="400"/>
      <c r="F1581" s="75"/>
      <c r="G1581" s="75"/>
    </row>
    <row r="1582" spans="1:7" s="324" customFormat="1" x14ac:dyDescent="0.5">
      <c r="A1582" s="399"/>
      <c r="B1582" s="400"/>
      <c r="C1582" s="75"/>
      <c r="D1582" s="323"/>
      <c r="E1582" s="400"/>
      <c r="F1582" s="75"/>
      <c r="G1582" s="75"/>
    </row>
    <row r="1583" spans="1:7" s="324" customFormat="1" x14ac:dyDescent="0.5">
      <c r="A1583" s="399"/>
      <c r="B1583" s="400"/>
      <c r="C1583" s="75"/>
      <c r="D1583" s="323"/>
      <c r="E1583" s="400"/>
      <c r="F1583" s="75"/>
      <c r="G1583" s="75"/>
    </row>
    <row r="1584" spans="1:7" s="324" customFormat="1" x14ac:dyDescent="0.5">
      <c r="A1584" s="399"/>
      <c r="B1584" s="400"/>
      <c r="C1584" s="75"/>
      <c r="D1584" s="323"/>
      <c r="E1584" s="400"/>
      <c r="F1584" s="75"/>
      <c r="G1584" s="75"/>
    </row>
    <row r="1585" spans="1:7" s="324" customFormat="1" x14ac:dyDescent="0.5">
      <c r="A1585" s="399"/>
      <c r="B1585" s="400"/>
      <c r="C1585" s="75"/>
      <c r="D1585" s="323"/>
      <c r="E1585" s="400"/>
      <c r="F1585" s="75"/>
      <c r="G1585" s="75"/>
    </row>
    <row r="1586" spans="1:7" s="324" customFormat="1" x14ac:dyDescent="0.5">
      <c r="A1586" s="399"/>
      <c r="B1586" s="400"/>
      <c r="C1586" s="75"/>
      <c r="D1586" s="323"/>
      <c r="E1586" s="400"/>
      <c r="F1586" s="75"/>
      <c r="G1586" s="75"/>
    </row>
    <row r="1587" spans="1:7" s="324" customFormat="1" x14ac:dyDescent="0.5">
      <c r="A1587" s="399"/>
      <c r="B1587" s="400"/>
      <c r="C1587" s="75"/>
      <c r="D1587" s="323"/>
      <c r="E1587" s="400"/>
      <c r="F1587" s="75"/>
      <c r="G1587" s="75"/>
    </row>
    <row r="1588" spans="1:7" s="324" customFormat="1" x14ac:dyDescent="0.5">
      <c r="A1588" s="399"/>
      <c r="B1588" s="400"/>
      <c r="C1588" s="75"/>
      <c r="D1588" s="323"/>
      <c r="E1588" s="400"/>
      <c r="F1588" s="75"/>
      <c r="G1588" s="75"/>
    </row>
    <row r="1589" spans="1:7" s="324" customFormat="1" x14ac:dyDescent="0.5">
      <c r="A1589" s="399"/>
      <c r="B1589" s="400"/>
      <c r="C1589" s="75"/>
      <c r="D1589" s="323"/>
      <c r="E1589" s="400"/>
      <c r="F1589" s="75"/>
      <c r="G1589" s="75"/>
    </row>
    <row r="1590" spans="1:7" s="324" customFormat="1" x14ac:dyDescent="0.5">
      <c r="A1590" s="399"/>
      <c r="B1590" s="400"/>
      <c r="C1590" s="75"/>
      <c r="D1590" s="323"/>
      <c r="E1590" s="400"/>
      <c r="F1590" s="75"/>
      <c r="G1590" s="75"/>
    </row>
    <row r="1591" spans="1:7" s="324" customFormat="1" x14ac:dyDescent="0.5">
      <c r="A1591" s="399"/>
      <c r="B1591" s="400"/>
      <c r="C1591" s="75"/>
      <c r="D1591" s="323"/>
      <c r="E1591" s="400"/>
      <c r="F1591" s="75"/>
      <c r="G1591" s="75"/>
    </row>
    <row r="1592" spans="1:7" s="324" customFormat="1" x14ac:dyDescent="0.5">
      <c r="A1592" s="399"/>
      <c r="B1592" s="400"/>
      <c r="C1592" s="75"/>
      <c r="D1592" s="323"/>
      <c r="E1592" s="400"/>
      <c r="F1592" s="75"/>
      <c r="G1592" s="75"/>
    </row>
    <row r="1593" spans="1:7" s="324" customFormat="1" x14ac:dyDescent="0.5">
      <c r="A1593" s="399"/>
      <c r="B1593" s="400"/>
      <c r="C1593" s="75"/>
      <c r="D1593" s="323"/>
      <c r="E1593" s="400"/>
      <c r="F1593" s="75"/>
      <c r="G1593" s="75"/>
    </row>
    <row r="1594" spans="1:7" s="324" customFormat="1" x14ac:dyDescent="0.5">
      <c r="A1594" s="399"/>
      <c r="B1594" s="400"/>
      <c r="C1594" s="75"/>
      <c r="D1594" s="323"/>
      <c r="E1594" s="400"/>
      <c r="F1594" s="75"/>
      <c r="G1594" s="75"/>
    </row>
    <row r="1595" spans="1:7" s="324" customFormat="1" x14ac:dyDescent="0.5">
      <c r="A1595" s="399"/>
      <c r="B1595" s="400"/>
      <c r="C1595" s="75"/>
      <c r="D1595" s="323"/>
      <c r="E1595" s="400"/>
      <c r="F1595" s="75"/>
      <c r="G1595" s="75"/>
    </row>
    <row r="1596" spans="1:7" s="324" customFormat="1" x14ac:dyDescent="0.5">
      <c r="A1596" s="399"/>
      <c r="B1596" s="400"/>
      <c r="C1596" s="75"/>
      <c r="D1596" s="323"/>
      <c r="E1596" s="400"/>
      <c r="F1596" s="75"/>
      <c r="G1596" s="75"/>
    </row>
    <row r="1597" spans="1:7" s="324" customFormat="1" x14ac:dyDescent="0.5">
      <c r="A1597" s="399"/>
      <c r="B1597" s="400"/>
      <c r="C1597" s="75"/>
      <c r="D1597" s="323"/>
      <c r="E1597" s="400"/>
      <c r="F1597" s="75"/>
      <c r="G1597" s="75"/>
    </row>
    <row r="1598" spans="1:7" s="324" customFormat="1" x14ac:dyDescent="0.5">
      <c r="A1598" s="399"/>
      <c r="B1598" s="400"/>
      <c r="C1598" s="75"/>
      <c r="D1598" s="323"/>
      <c r="E1598" s="400"/>
      <c r="F1598" s="75"/>
      <c r="G1598" s="75"/>
    </row>
    <row r="1599" spans="1:7" s="324" customFormat="1" x14ac:dyDescent="0.5">
      <c r="A1599" s="399"/>
      <c r="B1599" s="400"/>
      <c r="C1599" s="75"/>
      <c r="D1599" s="323"/>
      <c r="E1599" s="400"/>
      <c r="F1599" s="75"/>
      <c r="G1599" s="75"/>
    </row>
    <row r="1600" spans="1:7" s="324" customFormat="1" x14ac:dyDescent="0.5">
      <c r="A1600" s="399"/>
      <c r="B1600" s="400"/>
      <c r="C1600" s="75"/>
      <c r="D1600" s="323"/>
      <c r="E1600" s="400"/>
      <c r="F1600" s="75"/>
      <c r="G1600" s="75"/>
    </row>
    <row r="1601" spans="1:7" s="324" customFormat="1" x14ac:dyDescent="0.5">
      <c r="A1601" s="399"/>
      <c r="B1601" s="400"/>
      <c r="C1601" s="75"/>
      <c r="D1601" s="323"/>
      <c r="E1601" s="400"/>
      <c r="F1601" s="75"/>
      <c r="G1601" s="75"/>
    </row>
    <row r="1602" spans="1:7" s="324" customFormat="1" x14ac:dyDescent="0.5">
      <c r="A1602" s="399"/>
      <c r="B1602" s="400"/>
      <c r="C1602" s="75"/>
      <c r="D1602" s="323"/>
      <c r="E1602" s="400"/>
      <c r="F1602" s="75"/>
      <c r="G1602" s="75"/>
    </row>
    <row r="1603" spans="1:7" s="324" customFormat="1" x14ac:dyDescent="0.5">
      <c r="A1603" s="399"/>
      <c r="B1603" s="400"/>
      <c r="C1603" s="75"/>
      <c r="D1603" s="323"/>
      <c r="E1603" s="400"/>
      <c r="F1603" s="75"/>
      <c r="G1603" s="75"/>
    </row>
    <row r="1604" spans="1:7" s="324" customFormat="1" x14ac:dyDescent="0.5">
      <c r="A1604" s="399"/>
      <c r="B1604" s="400"/>
      <c r="C1604" s="75"/>
      <c r="D1604" s="323"/>
      <c r="E1604" s="400"/>
      <c r="F1604" s="75"/>
      <c r="G1604" s="75"/>
    </row>
    <row r="1605" spans="1:7" s="324" customFormat="1" x14ac:dyDescent="0.5">
      <c r="A1605" s="399"/>
      <c r="B1605" s="400"/>
      <c r="C1605" s="75"/>
      <c r="D1605" s="323"/>
      <c r="E1605" s="400"/>
      <c r="F1605" s="75"/>
      <c r="G1605" s="75"/>
    </row>
    <row r="1606" spans="1:7" s="324" customFormat="1" x14ac:dyDescent="0.5">
      <c r="A1606" s="399"/>
      <c r="B1606" s="400"/>
      <c r="C1606" s="75"/>
      <c r="D1606" s="323"/>
      <c r="E1606" s="400"/>
      <c r="F1606" s="75"/>
      <c r="G1606" s="75"/>
    </row>
    <row r="1607" spans="1:7" s="324" customFormat="1" x14ac:dyDescent="0.5">
      <c r="A1607" s="399"/>
      <c r="B1607" s="400"/>
      <c r="C1607" s="75"/>
      <c r="D1607" s="323"/>
      <c r="E1607" s="400"/>
      <c r="F1607" s="75"/>
      <c r="G1607" s="75"/>
    </row>
    <row r="1608" spans="1:7" s="324" customFormat="1" x14ac:dyDescent="0.5">
      <c r="A1608" s="399"/>
      <c r="B1608" s="400"/>
      <c r="C1608" s="75"/>
      <c r="D1608" s="323"/>
      <c r="E1608" s="400"/>
      <c r="F1608" s="75"/>
      <c r="G1608" s="75"/>
    </row>
    <row r="1609" spans="1:7" s="324" customFormat="1" x14ac:dyDescent="0.5">
      <c r="A1609" s="399"/>
      <c r="B1609" s="400"/>
      <c r="C1609" s="75"/>
      <c r="D1609" s="323"/>
      <c r="E1609" s="400"/>
      <c r="F1609" s="75"/>
      <c r="G1609" s="75"/>
    </row>
    <row r="1610" spans="1:7" s="324" customFormat="1" x14ac:dyDescent="0.5">
      <c r="A1610" s="399"/>
      <c r="B1610" s="400"/>
      <c r="C1610" s="75"/>
      <c r="D1610" s="323"/>
      <c r="E1610" s="400"/>
      <c r="F1610" s="75"/>
      <c r="G1610" s="75"/>
    </row>
    <row r="1611" spans="1:7" s="324" customFormat="1" x14ac:dyDescent="0.5">
      <c r="A1611" s="399"/>
      <c r="B1611" s="400"/>
      <c r="C1611" s="75"/>
      <c r="D1611" s="323"/>
      <c r="E1611" s="400"/>
      <c r="F1611" s="75"/>
      <c r="G1611" s="75"/>
    </row>
    <row r="1612" spans="1:7" s="324" customFormat="1" x14ac:dyDescent="0.5">
      <c r="A1612" s="399"/>
      <c r="B1612" s="400"/>
      <c r="C1612" s="75"/>
      <c r="D1612" s="323"/>
      <c r="E1612" s="400"/>
      <c r="F1612" s="75"/>
      <c r="G1612" s="75"/>
    </row>
    <row r="1613" spans="1:7" s="324" customFormat="1" x14ac:dyDescent="0.5">
      <c r="A1613" s="399"/>
      <c r="B1613" s="400"/>
      <c r="C1613" s="75"/>
      <c r="D1613" s="323"/>
      <c r="E1613" s="400"/>
      <c r="F1613" s="75"/>
      <c r="G1613" s="75"/>
    </row>
    <row r="1614" spans="1:7" s="324" customFormat="1" x14ac:dyDescent="0.5">
      <c r="A1614" s="399"/>
      <c r="B1614" s="400"/>
      <c r="C1614" s="75"/>
      <c r="D1614" s="323"/>
      <c r="E1614" s="400"/>
      <c r="F1614" s="75"/>
      <c r="G1614" s="75"/>
    </row>
    <row r="1615" spans="1:7" s="324" customFormat="1" x14ac:dyDescent="0.5">
      <c r="A1615" s="399"/>
      <c r="B1615" s="400"/>
      <c r="C1615" s="75"/>
      <c r="D1615" s="323"/>
      <c r="E1615" s="400"/>
      <c r="F1615" s="75"/>
      <c r="G1615" s="75"/>
    </row>
    <row r="1616" spans="1:7" s="324" customFormat="1" x14ac:dyDescent="0.5">
      <c r="A1616" s="399"/>
      <c r="B1616" s="400"/>
      <c r="C1616" s="75"/>
      <c r="D1616" s="323"/>
      <c r="E1616" s="400"/>
      <c r="F1616" s="75"/>
      <c r="G1616" s="75"/>
    </row>
    <row r="1617" spans="1:7" s="324" customFormat="1" x14ac:dyDescent="0.5">
      <c r="A1617" s="399"/>
      <c r="B1617" s="400"/>
      <c r="C1617" s="75"/>
      <c r="D1617" s="323"/>
      <c r="E1617" s="400"/>
      <c r="F1617" s="75"/>
      <c r="G1617" s="75"/>
    </row>
    <row r="1618" spans="1:7" s="324" customFormat="1" x14ac:dyDescent="0.5">
      <c r="A1618" s="399"/>
      <c r="B1618" s="400"/>
      <c r="C1618" s="75"/>
      <c r="D1618" s="323"/>
      <c r="E1618" s="400"/>
      <c r="F1618" s="75"/>
      <c r="G1618" s="75"/>
    </row>
    <row r="1619" spans="1:7" s="324" customFormat="1" x14ac:dyDescent="0.5">
      <c r="A1619" s="399"/>
      <c r="B1619" s="400"/>
      <c r="C1619" s="75"/>
      <c r="D1619" s="323"/>
      <c r="E1619" s="400"/>
      <c r="F1619" s="75"/>
      <c r="G1619" s="75"/>
    </row>
    <row r="1620" spans="1:7" s="324" customFormat="1" x14ac:dyDescent="0.5">
      <c r="A1620" s="399"/>
      <c r="B1620" s="400"/>
      <c r="C1620" s="75"/>
      <c r="D1620" s="323"/>
      <c r="E1620" s="400"/>
      <c r="F1620" s="75"/>
      <c r="G1620" s="75"/>
    </row>
    <row r="1621" spans="1:7" s="324" customFormat="1" x14ac:dyDescent="0.5">
      <c r="A1621" s="399"/>
      <c r="B1621" s="400"/>
      <c r="C1621" s="75"/>
      <c r="D1621" s="323"/>
      <c r="E1621" s="400"/>
      <c r="F1621" s="75"/>
      <c r="G1621" s="75"/>
    </row>
    <row r="1622" spans="1:7" s="324" customFormat="1" x14ac:dyDescent="0.5">
      <c r="A1622" s="399"/>
      <c r="B1622" s="400"/>
      <c r="C1622" s="75"/>
      <c r="D1622" s="323"/>
      <c r="E1622" s="400"/>
      <c r="F1622" s="75"/>
      <c r="G1622" s="75"/>
    </row>
    <row r="1623" spans="1:7" s="324" customFormat="1" x14ac:dyDescent="0.5">
      <c r="A1623" s="399"/>
      <c r="B1623" s="400"/>
      <c r="C1623" s="75"/>
      <c r="D1623" s="323"/>
      <c r="E1623" s="400"/>
      <c r="F1623" s="75"/>
      <c r="G1623" s="75"/>
    </row>
    <row r="1624" spans="1:7" s="324" customFormat="1" x14ac:dyDescent="0.5">
      <c r="A1624" s="399"/>
      <c r="B1624" s="400"/>
      <c r="C1624" s="75"/>
      <c r="D1624" s="323"/>
      <c r="E1624" s="400"/>
      <c r="F1624" s="75"/>
      <c r="G1624" s="75"/>
    </row>
    <row r="1625" spans="1:7" s="324" customFormat="1" x14ac:dyDescent="0.5">
      <c r="A1625" s="399"/>
      <c r="B1625" s="400"/>
      <c r="C1625" s="75"/>
      <c r="D1625" s="323"/>
      <c r="E1625" s="400"/>
      <c r="F1625" s="75"/>
      <c r="G1625" s="75"/>
    </row>
    <row r="1626" spans="1:7" s="324" customFormat="1" x14ac:dyDescent="0.5">
      <c r="A1626" s="399"/>
      <c r="B1626" s="400"/>
      <c r="C1626" s="75"/>
      <c r="D1626" s="323"/>
      <c r="E1626" s="400"/>
      <c r="F1626" s="75"/>
      <c r="G1626" s="75"/>
    </row>
    <row r="1627" spans="1:7" s="324" customFormat="1" x14ac:dyDescent="0.5">
      <c r="A1627" s="399"/>
      <c r="B1627" s="400"/>
      <c r="C1627" s="75"/>
      <c r="D1627" s="323"/>
      <c r="E1627" s="400"/>
      <c r="F1627" s="75"/>
      <c r="G1627" s="75"/>
    </row>
    <row r="1628" spans="1:7" s="324" customFormat="1" x14ac:dyDescent="0.5">
      <c r="A1628" s="399"/>
      <c r="B1628" s="400"/>
      <c r="C1628" s="75"/>
      <c r="D1628" s="323"/>
      <c r="E1628" s="400"/>
      <c r="F1628" s="75"/>
      <c r="G1628" s="75"/>
    </row>
    <row r="1629" spans="1:7" s="324" customFormat="1" x14ac:dyDescent="0.5">
      <c r="A1629" s="399"/>
      <c r="B1629" s="400"/>
      <c r="C1629" s="75"/>
      <c r="D1629" s="323"/>
      <c r="E1629" s="400"/>
      <c r="F1629" s="75"/>
      <c r="G1629" s="75"/>
    </row>
    <row r="1630" spans="1:7" s="324" customFormat="1" x14ac:dyDescent="0.5">
      <c r="A1630" s="399"/>
      <c r="B1630" s="400"/>
      <c r="C1630" s="75"/>
      <c r="D1630" s="323"/>
      <c r="E1630" s="400"/>
      <c r="F1630" s="75"/>
      <c r="G1630" s="75"/>
    </row>
    <row r="1631" spans="1:7" s="324" customFormat="1" x14ac:dyDescent="0.5">
      <c r="A1631" s="399"/>
      <c r="B1631" s="400"/>
      <c r="C1631" s="75"/>
      <c r="D1631" s="323"/>
      <c r="E1631" s="400"/>
      <c r="F1631" s="75"/>
      <c r="G1631" s="75"/>
    </row>
    <row r="1632" spans="1:7" s="324" customFormat="1" x14ac:dyDescent="0.5">
      <c r="A1632" s="399"/>
      <c r="B1632" s="400"/>
      <c r="C1632" s="75"/>
      <c r="D1632" s="323"/>
      <c r="E1632" s="400"/>
      <c r="F1632" s="75"/>
      <c r="G1632" s="75"/>
    </row>
    <row r="1633" spans="1:7" s="324" customFormat="1" x14ac:dyDescent="0.5">
      <c r="A1633" s="399"/>
      <c r="B1633" s="400"/>
      <c r="C1633" s="75"/>
      <c r="D1633" s="323"/>
      <c r="E1633" s="400"/>
      <c r="F1633" s="75"/>
      <c r="G1633" s="75"/>
    </row>
    <row r="1634" spans="1:7" s="324" customFormat="1" x14ac:dyDescent="0.5">
      <c r="A1634" s="399"/>
      <c r="B1634" s="400"/>
      <c r="C1634" s="75"/>
      <c r="D1634" s="323"/>
      <c r="E1634" s="400"/>
      <c r="F1634" s="75"/>
      <c r="G1634" s="75"/>
    </row>
    <row r="1635" spans="1:7" s="324" customFormat="1" x14ac:dyDescent="0.5">
      <c r="A1635" s="399"/>
      <c r="B1635" s="400"/>
      <c r="C1635" s="75"/>
      <c r="D1635" s="323"/>
      <c r="E1635" s="400"/>
      <c r="F1635" s="75"/>
      <c r="G1635" s="75"/>
    </row>
    <row r="1636" spans="1:7" s="324" customFormat="1" x14ac:dyDescent="0.5">
      <c r="A1636" s="399"/>
      <c r="B1636" s="400"/>
      <c r="C1636" s="75"/>
      <c r="D1636" s="323"/>
      <c r="E1636" s="400"/>
      <c r="F1636" s="75"/>
      <c r="G1636" s="75"/>
    </row>
    <row r="1637" spans="1:7" s="324" customFormat="1" x14ac:dyDescent="0.5">
      <c r="A1637" s="399"/>
      <c r="B1637" s="400"/>
      <c r="C1637" s="75"/>
      <c r="D1637" s="323"/>
      <c r="E1637" s="400"/>
      <c r="F1637" s="75"/>
      <c r="G1637" s="75"/>
    </row>
    <row r="1638" spans="1:7" s="324" customFormat="1" x14ac:dyDescent="0.5">
      <c r="A1638" s="399"/>
      <c r="B1638" s="400"/>
      <c r="C1638" s="75"/>
      <c r="D1638" s="323"/>
      <c r="E1638" s="400"/>
      <c r="F1638" s="75"/>
      <c r="G1638" s="75"/>
    </row>
    <row r="1639" spans="1:7" s="324" customFormat="1" x14ac:dyDescent="0.5">
      <c r="A1639" s="399"/>
      <c r="B1639" s="400"/>
      <c r="C1639" s="75"/>
      <c r="D1639" s="323"/>
      <c r="E1639" s="400"/>
      <c r="F1639" s="75"/>
      <c r="G1639" s="75"/>
    </row>
    <row r="1640" spans="1:7" s="324" customFormat="1" x14ac:dyDescent="0.5">
      <c r="A1640" s="399"/>
      <c r="B1640" s="400"/>
      <c r="C1640" s="75"/>
      <c r="D1640" s="323"/>
      <c r="E1640" s="400"/>
      <c r="F1640" s="75"/>
      <c r="G1640" s="75"/>
    </row>
    <row r="1641" spans="1:7" s="324" customFormat="1" x14ac:dyDescent="0.5">
      <c r="A1641" s="399"/>
      <c r="B1641" s="400"/>
      <c r="C1641" s="75"/>
      <c r="D1641" s="323"/>
      <c r="E1641" s="400"/>
      <c r="F1641" s="75"/>
      <c r="G1641" s="75"/>
    </row>
    <row r="1642" spans="1:7" s="324" customFormat="1" x14ac:dyDescent="0.5">
      <c r="A1642" s="399"/>
      <c r="B1642" s="400"/>
      <c r="C1642" s="75"/>
      <c r="D1642" s="323"/>
      <c r="E1642" s="400"/>
      <c r="F1642" s="75"/>
      <c r="G1642" s="75"/>
    </row>
    <row r="1643" spans="1:7" s="324" customFormat="1" x14ac:dyDescent="0.5">
      <c r="A1643" s="399"/>
      <c r="B1643" s="400"/>
      <c r="C1643" s="75"/>
      <c r="D1643" s="323"/>
      <c r="E1643" s="400"/>
      <c r="F1643" s="75"/>
      <c r="G1643" s="75"/>
    </row>
    <row r="1644" spans="1:7" s="324" customFormat="1" x14ac:dyDescent="0.5">
      <c r="A1644" s="399"/>
      <c r="B1644" s="400"/>
      <c r="C1644" s="75"/>
      <c r="D1644" s="323"/>
      <c r="E1644" s="400"/>
      <c r="F1644" s="75"/>
      <c r="G1644" s="75"/>
    </row>
    <row r="1645" spans="1:7" s="324" customFormat="1" x14ac:dyDescent="0.5">
      <c r="A1645" s="399"/>
      <c r="B1645" s="400"/>
      <c r="C1645" s="75"/>
      <c r="D1645" s="323"/>
      <c r="E1645" s="400"/>
      <c r="F1645" s="75"/>
      <c r="G1645" s="75"/>
    </row>
    <row r="1646" spans="1:7" s="324" customFormat="1" x14ac:dyDescent="0.5">
      <c r="A1646" s="399"/>
      <c r="B1646" s="400"/>
      <c r="C1646" s="75"/>
      <c r="D1646" s="323"/>
      <c r="E1646" s="400"/>
      <c r="F1646" s="75"/>
      <c r="G1646" s="75"/>
    </row>
    <row r="1647" spans="1:7" s="324" customFormat="1" x14ac:dyDescent="0.5">
      <c r="A1647" s="399"/>
      <c r="B1647" s="400"/>
      <c r="C1647" s="75"/>
      <c r="D1647" s="323"/>
      <c r="E1647" s="400"/>
      <c r="F1647" s="75"/>
      <c r="G1647" s="75"/>
    </row>
    <row r="1648" spans="1:7" s="324" customFormat="1" x14ac:dyDescent="0.5">
      <c r="A1648" s="399"/>
      <c r="B1648" s="400"/>
      <c r="C1648" s="75"/>
      <c r="D1648" s="323"/>
      <c r="E1648" s="400"/>
      <c r="F1648" s="75"/>
      <c r="G1648" s="75"/>
    </row>
    <row r="1649" spans="1:7" s="324" customFormat="1" x14ac:dyDescent="0.5">
      <c r="A1649" s="399"/>
      <c r="B1649" s="400"/>
      <c r="C1649" s="75"/>
      <c r="D1649" s="323"/>
      <c r="E1649" s="400"/>
      <c r="F1649" s="75"/>
      <c r="G1649" s="75"/>
    </row>
    <row r="1650" spans="1:7" s="324" customFormat="1" x14ac:dyDescent="0.5">
      <c r="A1650" s="399"/>
      <c r="B1650" s="400"/>
      <c r="C1650" s="75"/>
      <c r="D1650" s="323"/>
      <c r="E1650" s="400"/>
      <c r="F1650" s="75"/>
      <c r="G1650" s="75"/>
    </row>
    <row r="1651" spans="1:7" s="324" customFormat="1" x14ac:dyDescent="0.5">
      <c r="A1651" s="399"/>
      <c r="B1651" s="400"/>
      <c r="C1651" s="75"/>
      <c r="D1651" s="323"/>
      <c r="E1651" s="400"/>
      <c r="F1651" s="75"/>
      <c r="G1651" s="75"/>
    </row>
    <row r="1652" spans="1:7" s="324" customFormat="1" x14ac:dyDescent="0.5">
      <c r="A1652" s="399"/>
      <c r="B1652" s="400"/>
      <c r="C1652" s="75"/>
      <c r="D1652" s="323"/>
      <c r="E1652" s="400"/>
      <c r="F1652" s="75"/>
      <c r="G1652" s="75"/>
    </row>
    <row r="1653" spans="1:7" s="324" customFormat="1" x14ac:dyDescent="0.5">
      <c r="A1653" s="399"/>
      <c r="B1653" s="400"/>
      <c r="C1653" s="75"/>
      <c r="D1653" s="323"/>
      <c r="E1653" s="400"/>
      <c r="F1653" s="75"/>
      <c r="G1653" s="75"/>
    </row>
    <row r="1654" spans="1:7" s="324" customFormat="1" x14ac:dyDescent="0.5">
      <c r="A1654" s="399"/>
      <c r="B1654" s="400"/>
      <c r="C1654" s="75"/>
      <c r="D1654" s="323"/>
      <c r="E1654" s="400"/>
      <c r="F1654" s="75"/>
      <c r="G1654" s="75"/>
    </row>
    <row r="1655" spans="1:7" s="324" customFormat="1" x14ac:dyDescent="0.5">
      <c r="A1655" s="399"/>
      <c r="B1655" s="400"/>
      <c r="C1655" s="75"/>
      <c r="D1655" s="323"/>
      <c r="E1655" s="400"/>
      <c r="F1655" s="75"/>
      <c r="G1655" s="75"/>
    </row>
    <row r="1656" spans="1:7" s="324" customFormat="1" x14ac:dyDescent="0.5">
      <c r="A1656" s="399"/>
      <c r="B1656" s="400"/>
      <c r="C1656" s="75"/>
      <c r="D1656" s="323"/>
      <c r="E1656" s="400"/>
      <c r="F1656" s="75"/>
      <c r="G1656" s="75"/>
    </row>
    <row r="1657" spans="1:7" s="324" customFormat="1" x14ac:dyDescent="0.5">
      <c r="A1657" s="399"/>
      <c r="B1657" s="400"/>
      <c r="C1657" s="75"/>
      <c r="D1657" s="323"/>
      <c r="E1657" s="400"/>
      <c r="F1657" s="75"/>
      <c r="G1657" s="75"/>
    </row>
    <row r="1658" spans="1:7" s="324" customFormat="1" x14ac:dyDescent="0.5">
      <c r="A1658" s="399"/>
      <c r="B1658" s="400"/>
      <c r="C1658" s="75"/>
      <c r="D1658" s="323"/>
      <c r="E1658" s="400"/>
      <c r="F1658" s="75"/>
      <c r="G1658" s="75"/>
    </row>
    <row r="1659" spans="1:7" s="324" customFormat="1" x14ac:dyDescent="0.5">
      <c r="A1659" s="399"/>
      <c r="B1659" s="400"/>
      <c r="C1659" s="75"/>
      <c r="D1659" s="323"/>
      <c r="E1659" s="400"/>
      <c r="F1659" s="75"/>
      <c r="G1659" s="75"/>
    </row>
    <row r="1660" spans="1:7" s="324" customFormat="1" x14ac:dyDescent="0.5">
      <c r="A1660" s="399"/>
      <c r="B1660" s="400"/>
      <c r="C1660" s="75"/>
      <c r="D1660" s="323"/>
      <c r="E1660" s="400"/>
      <c r="F1660" s="75"/>
      <c r="G1660" s="75"/>
    </row>
    <row r="1661" spans="1:7" s="324" customFormat="1" x14ac:dyDescent="0.5">
      <c r="A1661" s="399"/>
      <c r="B1661" s="400"/>
      <c r="C1661" s="75"/>
      <c r="D1661" s="323"/>
      <c r="E1661" s="400"/>
      <c r="F1661" s="75"/>
      <c r="G1661" s="75"/>
    </row>
    <row r="1662" spans="1:7" s="324" customFormat="1" x14ac:dyDescent="0.5">
      <c r="A1662" s="399"/>
      <c r="B1662" s="400"/>
      <c r="C1662" s="75"/>
      <c r="D1662" s="323"/>
      <c r="E1662" s="400"/>
      <c r="F1662" s="75"/>
      <c r="G1662" s="75"/>
    </row>
    <row r="1663" spans="1:7" s="324" customFormat="1" x14ac:dyDescent="0.5">
      <c r="A1663" s="399"/>
      <c r="B1663" s="400"/>
      <c r="C1663" s="75"/>
      <c r="D1663" s="323"/>
      <c r="E1663" s="400"/>
      <c r="F1663" s="75"/>
      <c r="G1663" s="75"/>
    </row>
    <row r="1664" spans="1:7" s="324" customFormat="1" x14ac:dyDescent="0.5">
      <c r="A1664" s="399"/>
      <c r="B1664" s="400"/>
      <c r="C1664" s="75"/>
      <c r="D1664" s="323"/>
      <c r="E1664" s="400"/>
      <c r="F1664" s="75"/>
      <c r="G1664" s="75"/>
    </row>
    <row r="1665" spans="1:7" s="324" customFormat="1" x14ac:dyDescent="0.5">
      <c r="A1665" s="399"/>
      <c r="B1665" s="400"/>
      <c r="C1665" s="75"/>
      <c r="D1665" s="323"/>
      <c r="E1665" s="400"/>
      <c r="F1665" s="75"/>
      <c r="G1665" s="75"/>
    </row>
    <row r="1666" spans="1:7" s="324" customFormat="1" x14ac:dyDescent="0.5">
      <c r="A1666" s="399"/>
      <c r="B1666" s="400"/>
      <c r="C1666" s="75"/>
      <c r="D1666" s="323"/>
      <c r="E1666" s="400"/>
      <c r="F1666" s="75"/>
      <c r="G1666" s="75"/>
    </row>
    <row r="1667" spans="1:7" s="324" customFormat="1" x14ac:dyDescent="0.5">
      <c r="A1667" s="399"/>
      <c r="B1667" s="400"/>
      <c r="C1667" s="75"/>
      <c r="D1667" s="323"/>
      <c r="E1667" s="400"/>
      <c r="F1667" s="75"/>
      <c r="G1667" s="75"/>
    </row>
    <row r="1668" spans="1:7" s="324" customFormat="1" x14ac:dyDescent="0.5">
      <c r="A1668" s="399"/>
      <c r="B1668" s="400"/>
      <c r="C1668" s="75"/>
      <c r="D1668" s="323"/>
      <c r="E1668" s="400"/>
      <c r="F1668" s="75"/>
      <c r="G1668" s="75"/>
    </row>
    <row r="1669" spans="1:7" s="324" customFormat="1" x14ac:dyDescent="0.5">
      <c r="A1669" s="399"/>
      <c r="B1669" s="400"/>
      <c r="C1669" s="75"/>
      <c r="D1669" s="323"/>
      <c r="E1669" s="400"/>
      <c r="F1669" s="75"/>
      <c r="G1669" s="75"/>
    </row>
    <row r="1670" spans="1:7" s="324" customFormat="1" x14ac:dyDescent="0.5">
      <c r="A1670" s="399"/>
      <c r="B1670" s="400"/>
      <c r="C1670" s="75"/>
      <c r="D1670" s="323"/>
      <c r="E1670" s="400"/>
      <c r="F1670" s="75"/>
      <c r="G1670" s="75"/>
    </row>
    <row r="1671" spans="1:7" s="324" customFormat="1" x14ac:dyDescent="0.5">
      <c r="A1671" s="399"/>
      <c r="B1671" s="400"/>
      <c r="C1671" s="75"/>
      <c r="D1671" s="323"/>
      <c r="E1671" s="400"/>
      <c r="F1671" s="75"/>
      <c r="G1671" s="75"/>
    </row>
    <row r="1672" spans="1:7" s="324" customFormat="1" x14ac:dyDescent="0.5">
      <c r="A1672" s="399"/>
      <c r="B1672" s="400"/>
      <c r="C1672" s="75"/>
      <c r="D1672" s="323"/>
      <c r="E1672" s="400"/>
      <c r="F1672" s="75"/>
      <c r="G1672" s="75"/>
    </row>
    <row r="1673" spans="1:7" s="324" customFormat="1" x14ac:dyDescent="0.5">
      <c r="A1673" s="399"/>
      <c r="B1673" s="400"/>
      <c r="C1673" s="75"/>
      <c r="D1673" s="323"/>
      <c r="E1673" s="400"/>
      <c r="F1673" s="75"/>
      <c r="G1673" s="75"/>
    </row>
    <row r="1674" spans="1:7" s="324" customFormat="1" x14ac:dyDescent="0.5">
      <c r="A1674" s="399"/>
      <c r="B1674" s="400"/>
      <c r="C1674" s="75"/>
      <c r="D1674" s="323"/>
      <c r="E1674" s="400"/>
      <c r="F1674" s="75"/>
      <c r="G1674" s="75"/>
    </row>
    <row r="1675" spans="1:7" s="324" customFormat="1" x14ac:dyDescent="0.5">
      <c r="A1675" s="399"/>
      <c r="B1675" s="400"/>
      <c r="C1675" s="75"/>
      <c r="D1675" s="323"/>
      <c r="E1675" s="400"/>
      <c r="F1675" s="75"/>
      <c r="G1675" s="75"/>
    </row>
    <row r="1676" spans="1:7" s="324" customFormat="1" x14ac:dyDescent="0.5">
      <c r="A1676" s="399"/>
      <c r="B1676" s="400"/>
      <c r="C1676" s="75"/>
      <c r="D1676" s="323"/>
      <c r="E1676" s="400"/>
      <c r="F1676" s="75"/>
      <c r="G1676" s="75"/>
    </row>
    <row r="1677" spans="1:7" s="324" customFormat="1" x14ac:dyDescent="0.5">
      <c r="A1677" s="399"/>
      <c r="B1677" s="400"/>
      <c r="C1677" s="75"/>
      <c r="D1677" s="323"/>
      <c r="E1677" s="400"/>
      <c r="F1677" s="75"/>
      <c r="G1677" s="75"/>
    </row>
    <row r="1678" spans="1:7" s="324" customFormat="1" x14ac:dyDescent="0.5">
      <c r="A1678" s="399"/>
      <c r="B1678" s="400"/>
      <c r="C1678" s="75"/>
      <c r="D1678" s="323"/>
      <c r="E1678" s="400"/>
      <c r="F1678" s="75"/>
      <c r="G1678" s="75"/>
    </row>
    <row r="1679" spans="1:7" s="324" customFormat="1" x14ac:dyDescent="0.5">
      <c r="A1679" s="399"/>
      <c r="B1679" s="400"/>
      <c r="C1679" s="75"/>
      <c r="D1679" s="323"/>
      <c r="E1679" s="400"/>
      <c r="F1679" s="75"/>
      <c r="G1679" s="75"/>
    </row>
    <row r="1680" spans="1:7" s="324" customFormat="1" x14ac:dyDescent="0.5">
      <c r="A1680" s="399"/>
      <c r="B1680" s="400"/>
      <c r="C1680" s="75"/>
      <c r="D1680" s="323"/>
      <c r="E1680" s="400"/>
      <c r="F1680" s="75"/>
      <c r="G1680" s="75"/>
    </row>
    <row r="1681" spans="1:7" s="324" customFormat="1" x14ac:dyDescent="0.5">
      <c r="A1681" s="399"/>
      <c r="B1681" s="400"/>
      <c r="C1681" s="75"/>
      <c r="D1681" s="323"/>
      <c r="E1681" s="400"/>
      <c r="F1681" s="75"/>
      <c r="G1681" s="75"/>
    </row>
    <row r="1682" spans="1:7" s="324" customFormat="1" x14ac:dyDescent="0.5">
      <c r="A1682" s="399"/>
      <c r="B1682" s="400"/>
      <c r="C1682" s="75"/>
      <c r="D1682" s="323"/>
      <c r="E1682" s="400"/>
      <c r="F1682" s="75"/>
      <c r="G1682" s="75"/>
    </row>
    <row r="1683" spans="1:7" s="324" customFormat="1" x14ac:dyDescent="0.5">
      <c r="A1683" s="399"/>
      <c r="B1683" s="400"/>
      <c r="C1683" s="75"/>
      <c r="D1683" s="323"/>
      <c r="E1683" s="400"/>
      <c r="F1683" s="75"/>
      <c r="G1683" s="75"/>
    </row>
    <row r="1684" spans="1:7" s="324" customFormat="1" x14ac:dyDescent="0.5">
      <c r="A1684" s="399"/>
      <c r="B1684" s="400"/>
      <c r="C1684" s="75"/>
      <c r="D1684" s="323"/>
      <c r="E1684" s="400"/>
      <c r="F1684" s="75"/>
      <c r="G1684" s="75"/>
    </row>
    <row r="1685" spans="1:7" s="324" customFormat="1" x14ac:dyDescent="0.5">
      <c r="A1685" s="399"/>
      <c r="B1685" s="400"/>
      <c r="C1685" s="75"/>
      <c r="D1685" s="323"/>
      <c r="E1685" s="400"/>
      <c r="F1685" s="75"/>
      <c r="G1685" s="75"/>
    </row>
    <row r="1686" spans="1:7" s="324" customFormat="1" x14ac:dyDescent="0.5">
      <c r="A1686" s="399"/>
      <c r="B1686" s="400"/>
      <c r="C1686" s="75"/>
      <c r="D1686" s="323"/>
      <c r="E1686" s="400"/>
      <c r="F1686" s="75"/>
      <c r="G1686" s="75"/>
    </row>
    <row r="1687" spans="1:7" s="324" customFormat="1" x14ac:dyDescent="0.5">
      <c r="A1687" s="399"/>
      <c r="B1687" s="400"/>
      <c r="C1687" s="75"/>
      <c r="D1687" s="323"/>
      <c r="E1687" s="400"/>
      <c r="F1687" s="75"/>
      <c r="G1687" s="75"/>
    </row>
    <row r="1688" spans="1:7" s="324" customFormat="1" x14ac:dyDescent="0.5">
      <c r="A1688" s="399"/>
      <c r="B1688" s="400"/>
      <c r="C1688" s="75"/>
      <c r="D1688" s="323"/>
      <c r="E1688" s="400"/>
      <c r="F1688" s="75"/>
      <c r="G1688" s="75"/>
    </row>
    <row r="1689" spans="1:7" s="324" customFormat="1" x14ac:dyDescent="0.5">
      <c r="A1689" s="399"/>
      <c r="B1689" s="400"/>
      <c r="C1689" s="75"/>
      <c r="D1689" s="323"/>
      <c r="E1689" s="400"/>
      <c r="F1689" s="75"/>
      <c r="G1689" s="75"/>
    </row>
    <row r="1690" spans="1:7" s="324" customFormat="1" x14ac:dyDescent="0.5">
      <c r="A1690" s="399"/>
      <c r="B1690" s="400"/>
      <c r="C1690" s="75"/>
      <c r="D1690" s="323"/>
      <c r="E1690" s="400"/>
      <c r="F1690" s="75"/>
      <c r="G1690" s="75"/>
    </row>
    <row r="1691" spans="1:7" s="324" customFormat="1" x14ac:dyDescent="0.5">
      <c r="A1691" s="399"/>
      <c r="B1691" s="400"/>
      <c r="C1691" s="75"/>
      <c r="D1691" s="323"/>
      <c r="E1691" s="400"/>
      <c r="F1691" s="75"/>
      <c r="G1691" s="75"/>
    </row>
    <row r="1692" spans="1:7" s="324" customFormat="1" x14ac:dyDescent="0.5">
      <c r="A1692" s="399"/>
      <c r="B1692" s="400"/>
      <c r="C1692" s="75"/>
      <c r="D1692" s="323"/>
      <c r="E1692" s="400"/>
      <c r="F1692" s="75"/>
      <c r="G1692" s="75"/>
    </row>
    <row r="1693" spans="1:7" s="324" customFormat="1" x14ac:dyDescent="0.5">
      <c r="A1693" s="399"/>
      <c r="B1693" s="400"/>
      <c r="C1693" s="75"/>
      <c r="D1693" s="323"/>
      <c r="E1693" s="400"/>
      <c r="F1693" s="75"/>
      <c r="G1693" s="75"/>
    </row>
    <row r="1694" spans="1:7" s="324" customFormat="1" x14ac:dyDescent="0.5">
      <c r="A1694" s="399"/>
      <c r="B1694" s="400"/>
      <c r="C1694" s="75"/>
      <c r="D1694" s="323"/>
      <c r="E1694" s="400"/>
      <c r="F1694" s="75"/>
      <c r="G1694" s="75"/>
    </row>
    <row r="1695" spans="1:7" s="324" customFormat="1" x14ac:dyDescent="0.5">
      <c r="A1695" s="399"/>
      <c r="B1695" s="400"/>
      <c r="C1695" s="75"/>
      <c r="D1695" s="323"/>
      <c r="E1695" s="400"/>
      <c r="F1695" s="75"/>
      <c r="G1695" s="75"/>
    </row>
    <row r="1696" spans="1:7" s="324" customFormat="1" x14ac:dyDescent="0.5">
      <c r="A1696" s="399"/>
      <c r="B1696" s="400"/>
      <c r="C1696" s="75"/>
      <c r="D1696" s="323"/>
      <c r="E1696" s="400"/>
      <c r="F1696" s="75"/>
      <c r="G1696" s="75"/>
    </row>
    <row r="1697" spans="1:7" s="324" customFormat="1" x14ac:dyDescent="0.5">
      <c r="A1697" s="399"/>
      <c r="B1697" s="400"/>
      <c r="C1697" s="75"/>
      <c r="D1697" s="323"/>
      <c r="E1697" s="400"/>
      <c r="F1697" s="75"/>
      <c r="G1697" s="75"/>
    </row>
    <row r="1698" spans="1:7" s="324" customFormat="1" x14ac:dyDescent="0.5">
      <c r="A1698" s="399"/>
      <c r="B1698" s="400"/>
      <c r="C1698" s="75"/>
      <c r="D1698" s="323"/>
      <c r="E1698" s="400"/>
      <c r="F1698" s="75"/>
      <c r="G1698" s="75"/>
    </row>
    <row r="1699" spans="1:7" s="324" customFormat="1" x14ac:dyDescent="0.5">
      <c r="A1699" s="399"/>
      <c r="B1699" s="400"/>
      <c r="C1699" s="75"/>
      <c r="D1699" s="323"/>
      <c r="E1699" s="400"/>
      <c r="F1699" s="75"/>
      <c r="G1699" s="75"/>
    </row>
    <row r="1700" spans="1:7" s="324" customFormat="1" x14ac:dyDescent="0.5">
      <c r="A1700" s="399"/>
      <c r="B1700" s="400"/>
      <c r="C1700" s="75"/>
      <c r="D1700" s="323"/>
      <c r="E1700" s="400"/>
      <c r="F1700" s="75"/>
      <c r="G1700" s="75"/>
    </row>
    <row r="1701" spans="1:7" s="324" customFormat="1" x14ac:dyDescent="0.5">
      <c r="A1701" s="399"/>
      <c r="B1701" s="400"/>
      <c r="C1701" s="75"/>
      <c r="D1701" s="323"/>
      <c r="E1701" s="400"/>
      <c r="F1701" s="75"/>
      <c r="G1701" s="75"/>
    </row>
    <row r="1702" spans="1:7" s="324" customFormat="1" x14ac:dyDescent="0.5">
      <c r="A1702" s="399"/>
      <c r="B1702" s="400"/>
      <c r="C1702" s="75"/>
      <c r="D1702" s="323"/>
      <c r="E1702" s="400"/>
      <c r="F1702" s="75"/>
      <c r="G1702" s="75"/>
    </row>
    <row r="1703" spans="1:7" s="324" customFormat="1" x14ac:dyDescent="0.5">
      <c r="A1703" s="399"/>
      <c r="B1703" s="400"/>
      <c r="C1703" s="75"/>
      <c r="D1703" s="323"/>
      <c r="E1703" s="400"/>
      <c r="F1703" s="75"/>
      <c r="G1703" s="75"/>
    </row>
    <row r="1704" spans="1:7" s="324" customFormat="1" x14ac:dyDescent="0.5">
      <c r="A1704" s="399"/>
      <c r="B1704" s="400"/>
      <c r="C1704" s="75"/>
      <c r="D1704" s="323"/>
      <c r="E1704" s="400"/>
      <c r="F1704" s="75"/>
      <c r="G1704" s="75"/>
    </row>
    <row r="1705" spans="1:7" s="324" customFormat="1" x14ac:dyDescent="0.5">
      <c r="A1705" s="399"/>
      <c r="B1705" s="400"/>
      <c r="C1705" s="75"/>
      <c r="D1705" s="323"/>
      <c r="E1705" s="400"/>
      <c r="F1705" s="75"/>
      <c r="G1705" s="75"/>
    </row>
    <row r="1706" spans="1:7" s="324" customFormat="1" x14ac:dyDescent="0.5">
      <c r="A1706" s="399"/>
      <c r="B1706" s="400"/>
      <c r="C1706" s="75"/>
      <c r="D1706" s="323"/>
      <c r="E1706" s="400"/>
      <c r="F1706" s="75"/>
      <c r="G1706" s="75"/>
    </row>
    <row r="1707" spans="1:7" s="324" customFormat="1" x14ac:dyDescent="0.5">
      <c r="A1707" s="399"/>
      <c r="B1707" s="400"/>
      <c r="C1707" s="75"/>
      <c r="D1707" s="323"/>
      <c r="E1707" s="400"/>
      <c r="F1707" s="75"/>
      <c r="G1707" s="75"/>
    </row>
    <row r="1708" spans="1:7" s="324" customFormat="1" x14ac:dyDescent="0.5">
      <c r="A1708" s="399"/>
      <c r="B1708" s="400"/>
      <c r="C1708" s="75"/>
      <c r="D1708" s="323"/>
      <c r="E1708" s="400"/>
      <c r="F1708" s="75"/>
      <c r="G1708" s="75"/>
    </row>
    <row r="1709" spans="1:7" s="324" customFormat="1" x14ac:dyDescent="0.5">
      <c r="A1709" s="399"/>
      <c r="B1709" s="400"/>
      <c r="C1709" s="75"/>
      <c r="D1709" s="323"/>
      <c r="E1709" s="400"/>
      <c r="F1709" s="75"/>
      <c r="G1709" s="75"/>
    </row>
    <row r="1710" spans="1:7" s="324" customFormat="1" x14ac:dyDescent="0.5">
      <c r="A1710" s="399"/>
      <c r="B1710" s="400"/>
      <c r="C1710" s="75"/>
      <c r="D1710" s="323"/>
      <c r="E1710" s="400"/>
      <c r="F1710" s="75"/>
      <c r="G1710" s="75"/>
    </row>
    <row r="1711" spans="1:7" s="324" customFormat="1" x14ac:dyDescent="0.5">
      <c r="A1711" s="399"/>
      <c r="B1711" s="400"/>
      <c r="C1711" s="75"/>
      <c r="D1711" s="323"/>
      <c r="E1711" s="400"/>
      <c r="F1711" s="75"/>
      <c r="G1711" s="75"/>
    </row>
    <row r="1712" spans="1:7" s="324" customFormat="1" x14ac:dyDescent="0.5">
      <c r="A1712" s="399"/>
      <c r="B1712" s="400"/>
      <c r="C1712" s="75"/>
      <c r="D1712" s="323"/>
      <c r="E1712" s="400"/>
      <c r="F1712" s="75"/>
      <c r="G1712" s="75"/>
    </row>
    <row r="1713" spans="1:7" s="324" customFormat="1" x14ac:dyDescent="0.5">
      <c r="A1713" s="399"/>
      <c r="B1713" s="400"/>
      <c r="C1713" s="75"/>
      <c r="D1713" s="323"/>
      <c r="E1713" s="400"/>
      <c r="F1713" s="75"/>
      <c r="G1713" s="75"/>
    </row>
    <row r="1714" spans="1:7" s="324" customFormat="1" x14ac:dyDescent="0.5">
      <c r="A1714" s="399"/>
      <c r="B1714" s="400"/>
      <c r="C1714" s="75"/>
      <c r="D1714" s="323"/>
      <c r="E1714" s="400"/>
      <c r="F1714" s="75"/>
      <c r="G1714" s="75"/>
    </row>
    <row r="1715" spans="1:7" s="324" customFormat="1" x14ac:dyDescent="0.5">
      <c r="A1715" s="399"/>
      <c r="B1715" s="400"/>
      <c r="C1715" s="75"/>
      <c r="D1715" s="323"/>
      <c r="E1715" s="400"/>
      <c r="F1715" s="75"/>
      <c r="G1715" s="75"/>
    </row>
    <row r="1716" spans="1:7" s="324" customFormat="1" x14ac:dyDescent="0.5">
      <c r="A1716" s="399"/>
      <c r="B1716" s="400"/>
      <c r="C1716" s="75"/>
      <c r="D1716" s="323"/>
      <c r="E1716" s="400"/>
      <c r="F1716" s="75"/>
      <c r="G1716" s="75"/>
    </row>
    <row r="1717" spans="1:7" s="324" customFormat="1" x14ac:dyDescent="0.5">
      <c r="A1717" s="399"/>
      <c r="B1717" s="400"/>
      <c r="C1717" s="75"/>
      <c r="D1717" s="323"/>
      <c r="E1717" s="400"/>
      <c r="F1717" s="75"/>
      <c r="G1717" s="75"/>
    </row>
    <row r="1718" spans="1:7" s="324" customFormat="1" x14ac:dyDescent="0.5">
      <c r="A1718" s="399"/>
      <c r="B1718" s="400"/>
      <c r="C1718" s="75"/>
      <c r="D1718" s="323"/>
      <c r="E1718" s="400"/>
      <c r="F1718" s="75"/>
      <c r="G1718" s="75"/>
    </row>
    <row r="1719" spans="1:7" s="324" customFormat="1" x14ac:dyDescent="0.5">
      <c r="A1719" s="399"/>
      <c r="B1719" s="400"/>
      <c r="C1719" s="75"/>
      <c r="D1719" s="323"/>
      <c r="E1719" s="400"/>
      <c r="F1719" s="75"/>
      <c r="G1719" s="75"/>
    </row>
    <row r="1720" spans="1:7" s="324" customFormat="1" x14ac:dyDescent="0.5">
      <c r="A1720" s="399"/>
      <c r="B1720" s="400"/>
      <c r="C1720" s="75"/>
      <c r="D1720" s="323"/>
      <c r="E1720" s="400"/>
      <c r="F1720" s="75"/>
      <c r="G1720" s="75"/>
    </row>
    <row r="1721" spans="1:7" s="324" customFormat="1" x14ac:dyDescent="0.5">
      <c r="A1721" s="399"/>
      <c r="B1721" s="400"/>
      <c r="C1721" s="75"/>
      <c r="D1721" s="323"/>
      <c r="E1721" s="400"/>
      <c r="F1721" s="75"/>
      <c r="G1721" s="75"/>
    </row>
    <row r="1722" spans="1:7" s="324" customFormat="1" x14ac:dyDescent="0.5">
      <c r="A1722" s="399"/>
      <c r="B1722" s="400"/>
      <c r="C1722" s="75"/>
      <c r="D1722" s="323"/>
      <c r="E1722" s="400"/>
      <c r="F1722" s="75"/>
      <c r="G1722" s="75"/>
    </row>
    <row r="1723" spans="1:7" s="324" customFormat="1" x14ac:dyDescent="0.5">
      <c r="A1723" s="399"/>
      <c r="B1723" s="400"/>
      <c r="C1723" s="75"/>
      <c r="D1723" s="323"/>
      <c r="E1723" s="400"/>
      <c r="F1723" s="75"/>
      <c r="G1723" s="75"/>
    </row>
    <row r="1724" spans="1:7" s="324" customFormat="1" x14ac:dyDescent="0.5">
      <c r="A1724" s="399"/>
      <c r="B1724" s="400"/>
      <c r="C1724" s="75"/>
      <c r="D1724" s="323"/>
      <c r="E1724" s="400"/>
      <c r="F1724" s="75"/>
      <c r="G1724" s="75"/>
    </row>
    <row r="1725" spans="1:7" s="324" customFormat="1" x14ac:dyDescent="0.5">
      <c r="A1725" s="399"/>
      <c r="B1725" s="400"/>
      <c r="C1725" s="75"/>
      <c r="D1725" s="323"/>
      <c r="E1725" s="400"/>
      <c r="F1725" s="75"/>
      <c r="G1725" s="75"/>
    </row>
    <row r="1726" spans="1:7" s="324" customFormat="1" x14ac:dyDescent="0.5">
      <c r="A1726" s="399"/>
      <c r="B1726" s="400"/>
      <c r="C1726" s="75"/>
      <c r="D1726" s="323"/>
      <c r="E1726" s="400"/>
      <c r="F1726" s="75"/>
      <c r="G1726" s="75"/>
    </row>
    <row r="1727" spans="1:7" s="324" customFormat="1" x14ac:dyDescent="0.5">
      <c r="A1727" s="399"/>
      <c r="B1727" s="400"/>
      <c r="C1727" s="75"/>
      <c r="D1727" s="323"/>
      <c r="E1727" s="400"/>
      <c r="F1727" s="75"/>
      <c r="G1727" s="75"/>
    </row>
    <row r="1728" spans="1:7" s="324" customFormat="1" x14ac:dyDescent="0.5">
      <c r="A1728" s="399"/>
      <c r="B1728" s="400"/>
      <c r="C1728" s="75"/>
      <c r="D1728" s="323"/>
      <c r="E1728" s="400"/>
      <c r="F1728" s="75"/>
      <c r="G1728" s="75"/>
    </row>
    <row r="1729" spans="1:7" s="324" customFormat="1" x14ac:dyDescent="0.5">
      <c r="A1729" s="399"/>
      <c r="B1729" s="400"/>
      <c r="C1729" s="75"/>
      <c r="D1729" s="323"/>
      <c r="E1729" s="400"/>
      <c r="F1729" s="75"/>
      <c r="G1729" s="75"/>
    </row>
    <row r="1730" spans="1:7" s="324" customFormat="1" x14ac:dyDescent="0.5">
      <c r="A1730" s="399"/>
      <c r="B1730" s="400"/>
      <c r="C1730" s="75"/>
      <c r="D1730" s="323"/>
      <c r="E1730" s="400"/>
      <c r="F1730" s="75"/>
      <c r="G1730" s="75"/>
    </row>
    <row r="1731" spans="1:7" s="324" customFormat="1" x14ac:dyDescent="0.5">
      <c r="A1731" s="399"/>
      <c r="B1731" s="400"/>
      <c r="C1731" s="75"/>
      <c r="D1731" s="323"/>
      <c r="E1731" s="400"/>
      <c r="F1731" s="75"/>
      <c r="G1731" s="75"/>
    </row>
    <row r="1732" spans="1:7" s="324" customFormat="1" x14ac:dyDescent="0.5">
      <c r="A1732" s="399"/>
      <c r="B1732" s="400"/>
      <c r="C1732" s="75"/>
      <c r="D1732" s="323"/>
      <c r="E1732" s="400"/>
      <c r="F1732" s="75"/>
      <c r="G1732" s="75"/>
    </row>
    <row r="1733" spans="1:7" s="324" customFormat="1" x14ac:dyDescent="0.5">
      <c r="A1733" s="399"/>
      <c r="B1733" s="400"/>
      <c r="C1733" s="75"/>
      <c r="D1733" s="323"/>
      <c r="E1733" s="400"/>
      <c r="F1733" s="75"/>
      <c r="G1733" s="75"/>
    </row>
    <row r="1734" spans="1:7" s="324" customFormat="1" x14ac:dyDescent="0.5">
      <c r="A1734" s="399"/>
      <c r="B1734" s="400"/>
      <c r="C1734" s="75"/>
      <c r="D1734" s="323"/>
      <c r="E1734" s="400"/>
      <c r="F1734" s="75"/>
      <c r="G1734" s="75"/>
    </row>
    <row r="1735" spans="1:7" s="324" customFormat="1" x14ac:dyDescent="0.5">
      <c r="A1735" s="399"/>
      <c r="B1735" s="400"/>
      <c r="C1735" s="75"/>
      <c r="D1735" s="323"/>
      <c r="E1735" s="400"/>
      <c r="F1735" s="75"/>
      <c r="G1735" s="75"/>
    </row>
    <row r="1736" spans="1:7" s="324" customFormat="1" x14ac:dyDescent="0.5">
      <c r="A1736" s="399"/>
      <c r="B1736" s="400"/>
      <c r="C1736" s="75"/>
      <c r="D1736" s="323"/>
      <c r="E1736" s="400"/>
      <c r="F1736" s="75"/>
      <c r="G1736" s="75"/>
    </row>
    <row r="1737" spans="1:7" s="324" customFormat="1" x14ac:dyDescent="0.5">
      <c r="A1737" s="399"/>
      <c r="B1737" s="400"/>
      <c r="C1737" s="75"/>
      <c r="D1737" s="323"/>
      <c r="E1737" s="400"/>
      <c r="F1737" s="75"/>
      <c r="G1737" s="75"/>
    </row>
    <row r="1738" spans="1:7" s="324" customFormat="1" x14ac:dyDescent="0.5">
      <c r="A1738" s="399"/>
      <c r="B1738" s="400"/>
      <c r="C1738" s="75"/>
      <c r="D1738" s="323"/>
      <c r="E1738" s="400"/>
      <c r="F1738" s="75"/>
      <c r="G1738" s="75"/>
    </row>
    <row r="1739" spans="1:7" s="324" customFormat="1" x14ac:dyDescent="0.5">
      <c r="A1739" s="399"/>
      <c r="B1739" s="400"/>
      <c r="C1739" s="75"/>
      <c r="D1739" s="323"/>
      <c r="E1739" s="400"/>
      <c r="F1739" s="75"/>
      <c r="G1739" s="75"/>
    </row>
    <row r="1740" spans="1:7" s="324" customFormat="1" x14ac:dyDescent="0.5">
      <c r="A1740" s="399"/>
      <c r="B1740" s="400"/>
      <c r="C1740" s="75"/>
      <c r="D1740" s="323"/>
      <c r="E1740" s="400"/>
      <c r="F1740" s="75"/>
      <c r="G1740" s="75"/>
    </row>
    <row r="1741" spans="1:7" s="324" customFormat="1" x14ac:dyDescent="0.5">
      <c r="A1741" s="399"/>
      <c r="B1741" s="400"/>
      <c r="C1741" s="75"/>
      <c r="D1741" s="323"/>
      <c r="E1741" s="400"/>
      <c r="F1741" s="75"/>
      <c r="G1741" s="75"/>
    </row>
    <row r="1742" spans="1:7" s="324" customFormat="1" x14ac:dyDescent="0.5">
      <c r="A1742" s="399"/>
      <c r="B1742" s="400"/>
      <c r="C1742" s="75"/>
      <c r="D1742" s="323"/>
      <c r="E1742" s="400"/>
      <c r="F1742" s="75"/>
      <c r="G1742" s="75"/>
    </row>
    <row r="1743" spans="1:7" s="324" customFormat="1" x14ac:dyDescent="0.5">
      <c r="A1743" s="399"/>
      <c r="B1743" s="400"/>
      <c r="C1743" s="75"/>
      <c r="D1743" s="323"/>
      <c r="E1743" s="400"/>
      <c r="F1743" s="75"/>
      <c r="G1743" s="75"/>
    </row>
    <row r="1744" spans="1:7" s="324" customFormat="1" x14ac:dyDescent="0.5">
      <c r="A1744" s="399"/>
      <c r="B1744" s="400"/>
      <c r="C1744" s="75"/>
      <c r="D1744" s="323"/>
      <c r="E1744" s="400"/>
      <c r="F1744" s="75"/>
      <c r="G1744" s="75"/>
    </row>
    <row r="1745" spans="1:7" s="324" customFormat="1" x14ac:dyDescent="0.5">
      <c r="A1745" s="399"/>
      <c r="B1745" s="400"/>
      <c r="C1745" s="75"/>
      <c r="D1745" s="323"/>
      <c r="E1745" s="400"/>
      <c r="F1745" s="75"/>
      <c r="G1745" s="75"/>
    </row>
    <row r="1746" spans="1:7" s="324" customFormat="1" x14ac:dyDescent="0.5">
      <c r="A1746" s="399"/>
      <c r="B1746" s="400"/>
      <c r="C1746" s="75"/>
      <c r="D1746" s="323"/>
      <c r="E1746" s="400"/>
      <c r="F1746" s="75"/>
      <c r="G1746" s="75"/>
    </row>
    <row r="1747" spans="1:7" s="324" customFormat="1" x14ac:dyDescent="0.5">
      <c r="A1747" s="399"/>
      <c r="B1747" s="400"/>
      <c r="C1747" s="75"/>
      <c r="D1747" s="323"/>
      <c r="E1747" s="400"/>
      <c r="F1747" s="75"/>
      <c r="G1747" s="75"/>
    </row>
    <row r="1748" spans="1:7" s="324" customFormat="1" x14ac:dyDescent="0.5">
      <c r="A1748" s="399"/>
      <c r="B1748" s="400"/>
      <c r="C1748" s="75"/>
      <c r="D1748" s="323"/>
      <c r="E1748" s="400"/>
      <c r="F1748" s="75"/>
      <c r="G1748" s="75"/>
    </row>
    <row r="1749" spans="1:7" s="324" customFormat="1" x14ac:dyDescent="0.5">
      <c r="A1749" s="399"/>
      <c r="B1749" s="400"/>
      <c r="C1749" s="75"/>
      <c r="D1749" s="323"/>
      <c r="E1749" s="400"/>
      <c r="F1749" s="75"/>
      <c r="G1749" s="75"/>
    </row>
    <row r="1750" spans="1:7" s="324" customFormat="1" x14ac:dyDescent="0.5">
      <c r="A1750" s="399"/>
      <c r="B1750" s="400"/>
      <c r="C1750" s="75"/>
      <c r="D1750" s="323"/>
      <c r="E1750" s="400"/>
      <c r="F1750" s="75"/>
      <c r="G1750" s="75"/>
    </row>
    <row r="1751" spans="1:7" s="324" customFormat="1" x14ac:dyDescent="0.5">
      <c r="A1751" s="399"/>
      <c r="B1751" s="400"/>
      <c r="C1751" s="75"/>
      <c r="D1751" s="323"/>
      <c r="E1751" s="400"/>
      <c r="F1751" s="75"/>
      <c r="G1751" s="75"/>
    </row>
    <row r="1752" spans="1:7" s="324" customFormat="1" x14ac:dyDescent="0.5">
      <c r="A1752" s="399"/>
      <c r="B1752" s="400"/>
      <c r="C1752" s="75"/>
      <c r="D1752" s="323"/>
      <c r="E1752" s="400"/>
      <c r="F1752" s="75"/>
      <c r="G1752" s="75"/>
    </row>
    <row r="1753" spans="1:7" s="324" customFormat="1" x14ac:dyDescent="0.5">
      <c r="A1753" s="399"/>
      <c r="B1753" s="400"/>
      <c r="C1753" s="75"/>
      <c r="D1753" s="323"/>
      <c r="E1753" s="400"/>
      <c r="F1753" s="75"/>
      <c r="G1753" s="75"/>
    </row>
    <row r="1754" spans="1:7" s="324" customFormat="1" x14ac:dyDescent="0.5">
      <c r="A1754" s="399"/>
      <c r="B1754" s="400"/>
      <c r="C1754" s="75"/>
      <c r="D1754" s="323"/>
      <c r="E1754" s="400"/>
      <c r="F1754" s="75"/>
      <c r="G1754" s="75"/>
    </row>
    <row r="1755" spans="1:7" s="324" customFormat="1" x14ac:dyDescent="0.5">
      <c r="A1755" s="399"/>
      <c r="B1755" s="400"/>
      <c r="C1755" s="75"/>
      <c r="D1755" s="323"/>
      <c r="E1755" s="400"/>
      <c r="F1755" s="75"/>
      <c r="G1755" s="75"/>
    </row>
    <row r="1756" spans="1:7" s="324" customFormat="1" x14ac:dyDescent="0.5">
      <c r="A1756" s="399"/>
      <c r="B1756" s="400"/>
      <c r="C1756" s="75"/>
      <c r="D1756" s="323"/>
      <c r="E1756" s="400"/>
      <c r="F1756" s="75"/>
      <c r="G1756" s="75"/>
    </row>
    <row r="1757" spans="1:7" s="324" customFormat="1" x14ac:dyDescent="0.5">
      <c r="A1757" s="399"/>
      <c r="B1757" s="400"/>
      <c r="C1757" s="75"/>
      <c r="D1757" s="323"/>
      <c r="E1757" s="400"/>
      <c r="F1757" s="75"/>
      <c r="G1757" s="75"/>
    </row>
    <row r="1758" spans="1:7" s="324" customFormat="1" x14ac:dyDescent="0.5">
      <c r="A1758" s="399"/>
      <c r="B1758" s="400"/>
      <c r="C1758" s="75"/>
      <c r="D1758" s="323"/>
      <c r="E1758" s="400"/>
      <c r="F1758" s="75"/>
      <c r="G1758" s="75"/>
    </row>
    <row r="1759" spans="1:7" s="324" customFormat="1" x14ac:dyDescent="0.5">
      <c r="A1759" s="399"/>
      <c r="B1759" s="400"/>
      <c r="C1759" s="75"/>
      <c r="D1759" s="323"/>
      <c r="E1759" s="400"/>
      <c r="F1759" s="75"/>
      <c r="G1759" s="75"/>
    </row>
    <row r="1760" spans="1:7" s="324" customFormat="1" x14ac:dyDescent="0.5">
      <c r="A1760" s="399"/>
      <c r="B1760" s="400"/>
      <c r="C1760" s="75"/>
      <c r="D1760" s="323"/>
      <c r="E1760" s="400"/>
      <c r="F1760" s="75"/>
      <c r="G1760" s="75"/>
    </row>
    <row r="1761" spans="1:7" s="324" customFormat="1" x14ac:dyDescent="0.5">
      <c r="A1761" s="399"/>
      <c r="B1761" s="400"/>
      <c r="C1761" s="75"/>
      <c r="D1761" s="323"/>
      <c r="E1761" s="400"/>
      <c r="F1761" s="75"/>
      <c r="G1761" s="75"/>
    </row>
    <row r="1762" spans="1:7" s="324" customFormat="1" x14ac:dyDescent="0.5">
      <c r="A1762" s="399"/>
      <c r="B1762" s="400"/>
      <c r="C1762" s="75"/>
      <c r="D1762" s="323"/>
      <c r="E1762" s="400"/>
      <c r="F1762" s="75"/>
      <c r="G1762" s="75"/>
    </row>
    <row r="1763" spans="1:7" s="324" customFormat="1" x14ac:dyDescent="0.5">
      <c r="A1763" s="399"/>
      <c r="B1763" s="400"/>
      <c r="C1763" s="75"/>
      <c r="D1763" s="323"/>
      <c r="E1763" s="400"/>
      <c r="F1763" s="75"/>
      <c r="G1763" s="75"/>
    </row>
    <row r="1764" spans="1:7" s="324" customFormat="1" x14ac:dyDescent="0.5">
      <c r="A1764" s="399"/>
      <c r="B1764" s="400"/>
      <c r="C1764" s="75"/>
      <c r="D1764" s="323"/>
      <c r="E1764" s="400"/>
      <c r="F1764" s="75"/>
      <c r="G1764" s="75"/>
    </row>
    <row r="1765" spans="1:7" s="324" customFormat="1" x14ac:dyDescent="0.5">
      <c r="A1765" s="399"/>
      <c r="B1765" s="400"/>
      <c r="C1765" s="75"/>
      <c r="D1765" s="323"/>
      <c r="E1765" s="400"/>
      <c r="F1765" s="75"/>
      <c r="G1765" s="75"/>
    </row>
    <row r="1766" spans="1:7" s="324" customFormat="1" x14ac:dyDescent="0.5">
      <c r="A1766" s="399"/>
      <c r="B1766" s="400"/>
      <c r="C1766" s="75"/>
      <c r="D1766" s="323"/>
      <c r="E1766" s="400"/>
      <c r="F1766" s="75"/>
      <c r="G1766" s="75"/>
    </row>
    <row r="1767" spans="1:7" s="324" customFormat="1" x14ac:dyDescent="0.5">
      <c r="A1767" s="399"/>
      <c r="B1767" s="400"/>
      <c r="C1767" s="75"/>
      <c r="D1767" s="323"/>
      <c r="E1767" s="400"/>
      <c r="F1767" s="75"/>
      <c r="G1767" s="75"/>
    </row>
    <row r="1768" spans="1:7" s="324" customFormat="1" x14ac:dyDescent="0.5">
      <c r="A1768" s="399"/>
      <c r="B1768" s="400"/>
      <c r="C1768" s="75"/>
      <c r="D1768" s="323"/>
      <c r="E1768" s="400"/>
      <c r="F1768" s="75"/>
      <c r="G1768" s="75"/>
    </row>
    <row r="1769" spans="1:7" s="324" customFormat="1" x14ac:dyDescent="0.5">
      <c r="A1769" s="399"/>
      <c r="B1769" s="400"/>
      <c r="C1769" s="75"/>
      <c r="D1769" s="323"/>
      <c r="E1769" s="400"/>
      <c r="F1769" s="75"/>
      <c r="G1769" s="75"/>
    </row>
    <row r="1770" spans="1:7" s="324" customFormat="1" x14ac:dyDescent="0.5">
      <c r="A1770" s="399"/>
      <c r="B1770" s="400"/>
      <c r="C1770" s="75"/>
      <c r="D1770" s="323"/>
      <c r="E1770" s="400"/>
      <c r="F1770" s="75"/>
      <c r="G1770" s="75"/>
    </row>
    <row r="1771" spans="1:7" s="324" customFormat="1" x14ac:dyDescent="0.5">
      <c r="A1771" s="399"/>
      <c r="B1771" s="400"/>
      <c r="C1771" s="75"/>
      <c r="D1771" s="323"/>
      <c r="E1771" s="400"/>
      <c r="F1771" s="75"/>
      <c r="G1771" s="75"/>
    </row>
    <row r="1772" spans="1:7" s="324" customFormat="1" x14ac:dyDescent="0.5">
      <c r="A1772" s="399"/>
      <c r="B1772" s="400"/>
      <c r="C1772" s="75"/>
      <c r="D1772" s="323"/>
      <c r="E1772" s="400"/>
      <c r="F1772" s="75"/>
      <c r="G1772" s="75"/>
    </row>
    <row r="1773" spans="1:7" s="324" customFormat="1" x14ac:dyDescent="0.5">
      <c r="A1773" s="399"/>
      <c r="B1773" s="400"/>
      <c r="C1773" s="75"/>
      <c r="D1773" s="323"/>
      <c r="E1773" s="400"/>
      <c r="F1773" s="75"/>
      <c r="G1773" s="75"/>
    </row>
    <row r="1774" spans="1:7" s="324" customFormat="1" x14ac:dyDescent="0.5">
      <c r="A1774" s="399"/>
      <c r="B1774" s="400"/>
      <c r="C1774" s="75"/>
      <c r="D1774" s="323"/>
      <c r="E1774" s="400"/>
      <c r="F1774" s="75"/>
      <c r="G1774" s="75"/>
    </row>
    <row r="1775" spans="1:7" s="324" customFormat="1" x14ac:dyDescent="0.5">
      <c r="A1775" s="399"/>
      <c r="B1775" s="400"/>
      <c r="C1775" s="75"/>
      <c r="D1775" s="323"/>
      <c r="E1775" s="400"/>
      <c r="F1775" s="75"/>
      <c r="G1775" s="75"/>
    </row>
    <row r="1776" spans="1:7" s="324" customFormat="1" x14ac:dyDescent="0.5">
      <c r="A1776" s="399"/>
      <c r="B1776" s="400"/>
      <c r="C1776" s="75"/>
      <c r="D1776" s="323"/>
      <c r="E1776" s="400"/>
      <c r="F1776" s="75"/>
      <c r="G1776" s="75"/>
    </row>
    <row r="1777" spans="1:7" s="324" customFormat="1" x14ac:dyDescent="0.5">
      <c r="A1777" s="399"/>
      <c r="B1777" s="400"/>
      <c r="C1777" s="75"/>
      <c r="D1777" s="323"/>
      <c r="E1777" s="400"/>
      <c r="F1777" s="75"/>
      <c r="G1777" s="75"/>
    </row>
    <row r="1778" spans="1:7" s="324" customFormat="1" x14ac:dyDescent="0.5">
      <c r="A1778" s="399"/>
      <c r="B1778" s="400"/>
      <c r="C1778" s="75"/>
      <c r="D1778" s="323"/>
      <c r="E1778" s="400"/>
      <c r="F1778" s="75"/>
      <c r="G1778" s="75"/>
    </row>
    <row r="1779" spans="1:7" s="324" customFormat="1" x14ac:dyDescent="0.5">
      <c r="A1779" s="399"/>
      <c r="B1779" s="400"/>
      <c r="C1779" s="75"/>
      <c r="D1779" s="323"/>
      <c r="E1779" s="400"/>
      <c r="F1779" s="75"/>
      <c r="G1779" s="75"/>
    </row>
    <row r="1780" spans="1:7" s="324" customFormat="1" x14ac:dyDescent="0.5">
      <c r="A1780" s="399"/>
      <c r="B1780" s="400"/>
      <c r="C1780" s="75"/>
      <c r="D1780" s="323"/>
      <c r="E1780" s="400"/>
      <c r="F1780" s="75"/>
      <c r="G1780" s="75"/>
    </row>
    <row r="1781" spans="1:7" s="324" customFormat="1" x14ac:dyDescent="0.5">
      <c r="A1781" s="399"/>
      <c r="B1781" s="400"/>
      <c r="C1781" s="75"/>
      <c r="D1781" s="323"/>
      <c r="E1781" s="400"/>
      <c r="F1781" s="75"/>
      <c r="G1781" s="75"/>
    </row>
    <row r="1782" spans="1:7" s="324" customFormat="1" x14ac:dyDescent="0.5">
      <c r="A1782" s="399"/>
      <c r="B1782" s="400"/>
      <c r="C1782" s="75"/>
      <c r="D1782" s="323"/>
      <c r="E1782" s="400"/>
      <c r="F1782" s="75"/>
      <c r="G1782" s="75"/>
    </row>
    <row r="1783" spans="1:7" s="324" customFormat="1" x14ac:dyDescent="0.5">
      <c r="A1783" s="399"/>
      <c r="B1783" s="400"/>
      <c r="C1783" s="75"/>
      <c r="D1783" s="323"/>
      <c r="E1783" s="400"/>
      <c r="F1783" s="75"/>
      <c r="G1783" s="75"/>
    </row>
    <row r="1784" spans="1:7" s="324" customFormat="1" x14ac:dyDescent="0.5">
      <c r="A1784" s="399"/>
      <c r="B1784" s="400"/>
      <c r="C1784" s="75"/>
      <c r="D1784" s="323"/>
      <c r="E1784" s="400"/>
      <c r="F1784" s="75"/>
      <c r="G1784" s="75"/>
    </row>
    <row r="1785" spans="1:7" s="324" customFormat="1" x14ac:dyDescent="0.5">
      <c r="A1785" s="399"/>
      <c r="B1785" s="400"/>
      <c r="C1785" s="75"/>
      <c r="D1785" s="323"/>
      <c r="E1785" s="400"/>
      <c r="F1785" s="75"/>
      <c r="G1785" s="75"/>
    </row>
    <row r="1786" spans="1:7" s="324" customFormat="1" x14ac:dyDescent="0.5">
      <c r="A1786" s="399"/>
      <c r="B1786" s="400"/>
      <c r="C1786" s="75"/>
      <c r="D1786" s="323"/>
      <c r="E1786" s="400"/>
      <c r="F1786" s="75"/>
      <c r="G1786" s="75"/>
    </row>
    <row r="1787" spans="1:7" s="324" customFormat="1" x14ac:dyDescent="0.5">
      <c r="A1787" s="399"/>
      <c r="B1787" s="400"/>
      <c r="C1787" s="75"/>
      <c r="D1787" s="323"/>
      <c r="E1787" s="400"/>
      <c r="F1787" s="75"/>
      <c r="G1787" s="75"/>
    </row>
    <row r="1788" spans="1:7" s="324" customFormat="1" x14ac:dyDescent="0.5">
      <c r="A1788" s="399"/>
      <c r="B1788" s="400"/>
      <c r="C1788" s="75"/>
      <c r="D1788" s="323"/>
      <c r="E1788" s="400"/>
      <c r="F1788" s="75"/>
      <c r="G1788" s="75"/>
    </row>
    <row r="1789" spans="1:7" s="324" customFormat="1" x14ac:dyDescent="0.5">
      <c r="A1789" s="399"/>
      <c r="B1789" s="400"/>
      <c r="C1789" s="75"/>
      <c r="D1789" s="323"/>
      <c r="E1789" s="400"/>
      <c r="F1789" s="75"/>
      <c r="G1789" s="75"/>
    </row>
    <row r="1790" spans="1:7" s="324" customFormat="1" x14ac:dyDescent="0.5">
      <c r="A1790" s="399"/>
      <c r="B1790" s="400"/>
      <c r="C1790" s="75"/>
      <c r="D1790" s="323"/>
      <c r="E1790" s="400"/>
      <c r="F1790" s="75"/>
      <c r="G1790" s="75"/>
    </row>
    <row r="1791" spans="1:7" s="324" customFormat="1" x14ac:dyDescent="0.5">
      <c r="A1791" s="399"/>
      <c r="B1791" s="400"/>
      <c r="C1791" s="75"/>
      <c r="D1791" s="323"/>
      <c r="E1791" s="400"/>
      <c r="F1791" s="75"/>
      <c r="G1791" s="75"/>
    </row>
    <row r="1792" spans="1:7" s="324" customFormat="1" x14ac:dyDescent="0.5">
      <c r="A1792" s="399"/>
      <c r="B1792" s="400"/>
      <c r="C1792" s="75"/>
      <c r="D1792" s="323"/>
      <c r="E1792" s="400"/>
      <c r="F1792" s="75"/>
      <c r="G1792" s="75"/>
    </row>
    <row r="1793" spans="1:7" s="324" customFormat="1" x14ac:dyDescent="0.5">
      <c r="A1793" s="399"/>
      <c r="B1793" s="400"/>
      <c r="C1793" s="75"/>
      <c r="D1793" s="323"/>
      <c r="E1793" s="400"/>
      <c r="F1793" s="75"/>
      <c r="G1793" s="75"/>
    </row>
    <row r="1794" spans="1:7" s="324" customFormat="1" x14ac:dyDescent="0.5">
      <c r="A1794" s="399"/>
      <c r="B1794" s="400"/>
      <c r="C1794" s="75"/>
      <c r="D1794" s="323"/>
      <c r="E1794" s="400"/>
      <c r="F1794" s="75"/>
      <c r="G1794" s="75"/>
    </row>
    <row r="1795" spans="1:7" s="324" customFormat="1" x14ac:dyDescent="0.5">
      <c r="A1795" s="399"/>
      <c r="B1795" s="400"/>
      <c r="C1795" s="75"/>
      <c r="D1795" s="323"/>
      <c r="E1795" s="400"/>
      <c r="F1795" s="75"/>
      <c r="G1795" s="75"/>
    </row>
    <row r="1796" spans="1:7" s="324" customFormat="1" x14ac:dyDescent="0.5">
      <c r="A1796" s="399"/>
      <c r="B1796" s="400"/>
      <c r="C1796" s="75"/>
      <c r="D1796" s="323"/>
      <c r="E1796" s="400"/>
      <c r="F1796" s="75"/>
      <c r="G1796" s="75"/>
    </row>
    <row r="1797" spans="1:7" s="324" customFormat="1" x14ac:dyDescent="0.5">
      <c r="A1797" s="399"/>
      <c r="B1797" s="400"/>
      <c r="C1797" s="75"/>
      <c r="D1797" s="323"/>
      <c r="E1797" s="400"/>
      <c r="F1797" s="75"/>
      <c r="G1797" s="75"/>
    </row>
    <row r="1798" spans="1:7" s="324" customFormat="1" x14ac:dyDescent="0.5">
      <c r="A1798" s="399"/>
      <c r="B1798" s="400"/>
      <c r="C1798" s="75"/>
      <c r="D1798" s="323"/>
      <c r="E1798" s="400"/>
      <c r="F1798" s="75"/>
      <c r="G1798" s="75"/>
    </row>
    <row r="1799" spans="1:7" s="324" customFormat="1" x14ac:dyDescent="0.5">
      <c r="A1799" s="399"/>
      <c r="B1799" s="400"/>
      <c r="C1799" s="75"/>
      <c r="D1799" s="323"/>
      <c r="E1799" s="400"/>
      <c r="F1799" s="75"/>
      <c r="G1799" s="75"/>
    </row>
    <row r="1800" spans="1:7" s="324" customFormat="1" x14ac:dyDescent="0.5">
      <c r="A1800" s="399"/>
      <c r="B1800" s="400"/>
      <c r="C1800" s="75"/>
      <c r="D1800" s="323"/>
      <c r="E1800" s="400"/>
      <c r="F1800" s="75"/>
      <c r="G1800" s="75"/>
    </row>
    <row r="1801" spans="1:7" s="324" customFormat="1" x14ac:dyDescent="0.5">
      <c r="A1801" s="399"/>
      <c r="B1801" s="400"/>
      <c r="C1801" s="75"/>
      <c r="D1801" s="323"/>
      <c r="E1801" s="400"/>
      <c r="F1801" s="75"/>
      <c r="G1801" s="75"/>
    </row>
    <row r="1802" spans="1:7" s="324" customFormat="1" x14ac:dyDescent="0.5">
      <c r="A1802" s="399"/>
      <c r="B1802" s="400"/>
      <c r="C1802" s="75"/>
      <c r="D1802" s="323"/>
      <c r="E1802" s="400"/>
      <c r="F1802" s="75"/>
      <c r="G1802" s="75"/>
    </row>
    <row r="1803" spans="1:7" s="324" customFormat="1" x14ac:dyDescent="0.5">
      <c r="A1803" s="399"/>
      <c r="B1803" s="400"/>
      <c r="C1803" s="75"/>
      <c r="D1803" s="323"/>
      <c r="E1803" s="400"/>
      <c r="F1803" s="75"/>
      <c r="G1803" s="75"/>
    </row>
    <row r="1804" spans="1:7" s="324" customFormat="1" x14ac:dyDescent="0.5">
      <c r="A1804" s="399"/>
      <c r="B1804" s="400"/>
      <c r="C1804" s="75"/>
      <c r="D1804" s="323"/>
      <c r="E1804" s="400"/>
      <c r="F1804" s="75"/>
      <c r="G1804" s="75"/>
    </row>
    <row r="1805" spans="1:7" s="324" customFormat="1" x14ac:dyDescent="0.5">
      <c r="A1805" s="399"/>
      <c r="B1805" s="400"/>
      <c r="C1805" s="75"/>
      <c r="D1805" s="323"/>
      <c r="E1805" s="400"/>
      <c r="F1805" s="75"/>
      <c r="G1805" s="75"/>
    </row>
    <row r="1806" spans="1:7" s="324" customFormat="1" x14ac:dyDescent="0.5">
      <c r="A1806" s="399"/>
      <c r="B1806" s="400"/>
      <c r="C1806" s="75"/>
      <c r="D1806" s="323"/>
      <c r="E1806" s="400"/>
      <c r="F1806" s="75"/>
      <c r="G1806" s="75"/>
    </row>
    <row r="1807" spans="1:7" s="324" customFormat="1" x14ac:dyDescent="0.5">
      <c r="A1807" s="399"/>
      <c r="B1807" s="400"/>
      <c r="C1807" s="75"/>
      <c r="D1807" s="323"/>
      <c r="E1807" s="400"/>
      <c r="F1807" s="75"/>
      <c r="G1807" s="75"/>
    </row>
    <row r="1808" spans="1:7" s="324" customFormat="1" x14ac:dyDescent="0.5">
      <c r="A1808" s="399"/>
      <c r="B1808" s="400"/>
      <c r="C1808" s="75"/>
      <c r="D1808" s="323"/>
      <c r="E1808" s="400"/>
      <c r="F1808" s="75"/>
      <c r="G1808" s="75"/>
    </row>
    <row r="1809" spans="1:7" s="324" customFormat="1" x14ac:dyDescent="0.5">
      <c r="A1809" s="399"/>
      <c r="B1809" s="400"/>
      <c r="C1809" s="75"/>
      <c r="D1809" s="323"/>
      <c r="E1809" s="400"/>
      <c r="F1809" s="75"/>
      <c r="G1809" s="75"/>
    </row>
    <row r="1810" spans="1:7" s="324" customFormat="1" x14ac:dyDescent="0.5">
      <c r="A1810" s="399"/>
      <c r="B1810" s="400"/>
      <c r="C1810" s="75"/>
      <c r="D1810" s="323"/>
      <c r="E1810" s="400"/>
      <c r="F1810" s="75"/>
      <c r="G1810" s="75"/>
    </row>
    <row r="1811" spans="1:7" s="324" customFormat="1" x14ac:dyDescent="0.5">
      <c r="A1811" s="399"/>
      <c r="B1811" s="400"/>
      <c r="C1811" s="75"/>
      <c r="D1811" s="323"/>
      <c r="E1811" s="400"/>
      <c r="F1811" s="75"/>
      <c r="G1811" s="75"/>
    </row>
    <row r="1812" spans="1:7" s="324" customFormat="1" x14ac:dyDescent="0.5">
      <c r="A1812" s="399"/>
      <c r="B1812" s="400"/>
      <c r="C1812" s="75"/>
      <c r="D1812" s="323"/>
      <c r="E1812" s="400"/>
      <c r="F1812" s="75"/>
      <c r="G1812" s="75"/>
    </row>
    <row r="1813" spans="1:7" s="324" customFormat="1" x14ac:dyDescent="0.5">
      <c r="A1813" s="399"/>
      <c r="B1813" s="400"/>
      <c r="C1813" s="75"/>
      <c r="D1813" s="323"/>
      <c r="E1813" s="400"/>
      <c r="F1813" s="75"/>
      <c r="G1813" s="75"/>
    </row>
    <row r="1814" spans="1:7" s="324" customFormat="1" x14ac:dyDescent="0.5">
      <c r="A1814" s="399"/>
      <c r="B1814" s="400"/>
      <c r="C1814" s="75"/>
      <c r="D1814" s="323"/>
      <c r="E1814" s="400"/>
      <c r="F1814" s="75"/>
      <c r="G1814" s="75"/>
    </row>
    <row r="1815" spans="1:7" s="324" customFormat="1" x14ac:dyDescent="0.5">
      <c r="A1815" s="399"/>
      <c r="B1815" s="400"/>
      <c r="C1815" s="75"/>
      <c r="D1815" s="323"/>
      <c r="E1815" s="400"/>
      <c r="F1815" s="75"/>
      <c r="G1815" s="75"/>
    </row>
    <row r="1816" spans="1:7" s="324" customFormat="1" x14ac:dyDescent="0.5">
      <c r="A1816" s="399"/>
      <c r="B1816" s="400"/>
      <c r="C1816" s="75"/>
      <c r="D1816" s="323"/>
      <c r="E1816" s="400"/>
      <c r="F1816" s="75"/>
      <c r="G1816" s="75"/>
    </row>
    <row r="1817" spans="1:7" s="324" customFormat="1" x14ac:dyDescent="0.5">
      <c r="A1817" s="399"/>
      <c r="B1817" s="400"/>
      <c r="C1817" s="75"/>
      <c r="D1817" s="323"/>
      <c r="E1817" s="400"/>
      <c r="F1817" s="75"/>
      <c r="G1817" s="75"/>
    </row>
    <row r="1818" spans="1:7" s="324" customFormat="1" x14ac:dyDescent="0.5">
      <c r="A1818" s="399"/>
      <c r="B1818" s="400"/>
      <c r="C1818" s="75"/>
      <c r="D1818" s="323"/>
      <c r="E1818" s="400"/>
      <c r="F1818" s="75"/>
      <c r="G1818" s="75"/>
    </row>
    <row r="1819" spans="1:7" s="324" customFormat="1" x14ac:dyDescent="0.5">
      <c r="A1819" s="399"/>
      <c r="B1819" s="400"/>
      <c r="C1819" s="75"/>
      <c r="D1819" s="323"/>
      <c r="E1819" s="400"/>
      <c r="F1819" s="75"/>
      <c r="G1819" s="75"/>
    </row>
    <row r="1820" spans="1:7" s="324" customFormat="1" x14ac:dyDescent="0.5">
      <c r="A1820" s="399"/>
      <c r="B1820" s="400"/>
      <c r="C1820" s="75"/>
      <c r="D1820" s="323"/>
      <c r="E1820" s="400"/>
      <c r="F1820" s="75"/>
      <c r="G1820" s="75"/>
    </row>
    <row r="1821" spans="1:7" s="324" customFormat="1" x14ac:dyDescent="0.5">
      <c r="A1821" s="399"/>
      <c r="B1821" s="400"/>
      <c r="C1821" s="75"/>
      <c r="D1821" s="323"/>
      <c r="E1821" s="400"/>
      <c r="F1821" s="75"/>
      <c r="G1821" s="75"/>
    </row>
    <row r="1822" spans="1:7" s="324" customFormat="1" x14ac:dyDescent="0.5">
      <c r="A1822" s="399"/>
      <c r="B1822" s="400"/>
      <c r="C1822" s="75"/>
      <c r="D1822" s="323"/>
      <c r="E1822" s="400"/>
      <c r="F1822" s="75"/>
      <c r="G1822" s="75"/>
    </row>
    <row r="1823" spans="1:7" s="324" customFormat="1" x14ac:dyDescent="0.5">
      <c r="A1823" s="399"/>
      <c r="B1823" s="400"/>
      <c r="C1823" s="75"/>
      <c r="D1823" s="323"/>
      <c r="E1823" s="400"/>
      <c r="F1823" s="75"/>
      <c r="G1823" s="75"/>
    </row>
    <row r="1824" spans="1:7" s="324" customFormat="1" x14ac:dyDescent="0.5">
      <c r="A1824" s="399"/>
      <c r="B1824" s="400"/>
      <c r="C1824" s="75"/>
      <c r="D1824" s="323"/>
      <c r="E1824" s="400"/>
      <c r="F1824" s="75"/>
      <c r="G1824" s="75"/>
    </row>
    <row r="1825" spans="1:7" s="324" customFormat="1" x14ac:dyDescent="0.5">
      <c r="A1825" s="399"/>
      <c r="B1825" s="400"/>
      <c r="C1825" s="75"/>
      <c r="D1825" s="323"/>
      <c r="E1825" s="400"/>
      <c r="F1825" s="75"/>
      <c r="G1825" s="75"/>
    </row>
    <row r="1826" spans="1:7" s="324" customFormat="1" x14ac:dyDescent="0.5">
      <c r="A1826" s="399"/>
      <c r="B1826" s="400"/>
      <c r="C1826" s="75"/>
      <c r="D1826" s="323"/>
      <c r="E1826" s="400"/>
      <c r="F1826" s="75"/>
      <c r="G1826" s="75"/>
    </row>
    <row r="1827" spans="1:7" s="324" customFormat="1" x14ac:dyDescent="0.5">
      <c r="A1827" s="399"/>
      <c r="B1827" s="400"/>
      <c r="C1827" s="75"/>
      <c r="D1827" s="323"/>
      <c r="E1827" s="400"/>
      <c r="F1827" s="75"/>
      <c r="G1827" s="75"/>
    </row>
    <row r="1828" spans="1:7" s="324" customFormat="1" x14ac:dyDescent="0.5">
      <c r="A1828" s="399"/>
      <c r="B1828" s="400"/>
      <c r="C1828" s="75"/>
      <c r="D1828" s="323"/>
      <c r="E1828" s="400"/>
      <c r="F1828" s="75"/>
      <c r="G1828" s="75"/>
    </row>
    <row r="1829" spans="1:7" s="324" customFormat="1" x14ac:dyDescent="0.5">
      <c r="A1829" s="399"/>
      <c r="B1829" s="400"/>
      <c r="C1829" s="75"/>
      <c r="D1829" s="323"/>
      <c r="E1829" s="400"/>
      <c r="F1829" s="75"/>
      <c r="G1829" s="75"/>
    </row>
    <row r="1830" spans="1:7" s="324" customFormat="1" x14ac:dyDescent="0.5">
      <c r="A1830" s="399"/>
      <c r="B1830" s="400"/>
      <c r="C1830" s="75"/>
      <c r="D1830" s="323"/>
      <c r="E1830" s="400"/>
      <c r="F1830" s="75"/>
      <c r="G1830" s="75"/>
    </row>
    <row r="1831" spans="1:7" s="324" customFormat="1" x14ac:dyDescent="0.5">
      <c r="A1831" s="399"/>
      <c r="B1831" s="400"/>
      <c r="C1831" s="75"/>
      <c r="D1831" s="323"/>
      <c r="E1831" s="400"/>
      <c r="F1831" s="75"/>
      <c r="G1831" s="75"/>
    </row>
    <row r="1832" spans="1:7" s="324" customFormat="1" x14ac:dyDescent="0.5">
      <c r="A1832" s="399"/>
      <c r="B1832" s="400"/>
      <c r="C1832" s="75"/>
      <c r="D1832" s="323"/>
      <c r="E1832" s="400"/>
      <c r="F1832" s="75"/>
      <c r="G1832" s="75"/>
    </row>
    <row r="1833" spans="1:7" s="324" customFormat="1" x14ac:dyDescent="0.5">
      <c r="A1833" s="399"/>
      <c r="B1833" s="400"/>
      <c r="C1833" s="75"/>
      <c r="D1833" s="323"/>
      <c r="E1833" s="400"/>
      <c r="F1833" s="75"/>
      <c r="G1833" s="75"/>
    </row>
    <row r="1834" spans="1:7" s="324" customFormat="1" x14ac:dyDescent="0.5">
      <c r="A1834" s="399"/>
      <c r="B1834" s="400"/>
      <c r="C1834" s="75"/>
      <c r="D1834" s="323"/>
      <c r="E1834" s="400"/>
      <c r="F1834" s="75"/>
      <c r="G1834" s="75"/>
    </row>
    <row r="1835" spans="1:7" s="324" customFormat="1" x14ac:dyDescent="0.5">
      <c r="A1835" s="399"/>
      <c r="B1835" s="400"/>
      <c r="C1835" s="75"/>
      <c r="D1835" s="323"/>
      <c r="E1835" s="400"/>
      <c r="F1835" s="75"/>
      <c r="G1835" s="75"/>
    </row>
    <row r="1836" spans="1:7" s="324" customFormat="1" x14ac:dyDescent="0.5">
      <c r="A1836" s="399"/>
      <c r="B1836" s="400"/>
      <c r="C1836" s="75"/>
      <c r="D1836" s="323"/>
      <c r="E1836" s="400"/>
      <c r="F1836" s="75"/>
      <c r="G1836" s="75"/>
    </row>
    <row r="1837" spans="1:7" s="324" customFormat="1" x14ac:dyDescent="0.5">
      <c r="A1837" s="399"/>
      <c r="B1837" s="400"/>
      <c r="C1837" s="75"/>
      <c r="D1837" s="323"/>
      <c r="E1837" s="400"/>
      <c r="F1837" s="75"/>
      <c r="G1837" s="75"/>
    </row>
    <row r="1838" spans="1:7" s="324" customFormat="1" x14ac:dyDescent="0.5">
      <c r="A1838" s="399"/>
      <c r="B1838" s="400"/>
      <c r="C1838" s="75"/>
      <c r="D1838" s="323"/>
      <c r="E1838" s="400"/>
      <c r="F1838" s="75"/>
      <c r="G1838" s="75"/>
    </row>
    <row r="1839" spans="1:7" s="324" customFormat="1" x14ac:dyDescent="0.5">
      <c r="A1839" s="399"/>
      <c r="B1839" s="400"/>
      <c r="C1839" s="75"/>
      <c r="D1839" s="323"/>
      <c r="E1839" s="400"/>
      <c r="F1839" s="75"/>
      <c r="G1839" s="75"/>
    </row>
    <row r="1840" spans="1:7" s="324" customFormat="1" x14ac:dyDescent="0.5">
      <c r="A1840" s="399"/>
      <c r="B1840" s="400"/>
      <c r="C1840" s="75"/>
      <c r="D1840" s="323"/>
      <c r="E1840" s="400"/>
      <c r="F1840" s="75"/>
      <c r="G1840" s="75"/>
    </row>
    <row r="1841" spans="1:7" s="324" customFormat="1" x14ac:dyDescent="0.5">
      <c r="A1841" s="399"/>
      <c r="B1841" s="400"/>
      <c r="C1841" s="75"/>
      <c r="D1841" s="323"/>
      <c r="E1841" s="400"/>
      <c r="F1841" s="75"/>
      <c r="G1841" s="75"/>
    </row>
    <row r="1842" spans="1:7" s="324" customFormat="1" x14ac:dyDescent="0.5">
      <c r="A1842" s="399"/>
      <c r="B1842" s="400"/>
      <c r="C1842" s="75"/>
      <c r="D1842" s="323"/>
      <c r="E1842" s="400"/>
      <c r="F1842" s="75"/>
      <c r="G1842" s="75"/>
    </row>
    <row r="1843" spans="1:7" s="324" customFormat="1" x14ac:dyDescent="0.5">
      <c r="A1843" s="399"/>
      <c r="B1843" s="400"/>
      <c r="C1843" s="75"/>
      <c r="D1843" s="323"/>
      <c r="E1843" s="400"/>
      <c r="F1843" s="75"/>
      <c r="G1843" s="75"/>
    </row>
    <row r="1844" spans="1:7" s="324" customFormat="1" x14ac:dyDescent="0.5">
      <c r="A1844" s="399"/>
      <c r="B1844" s="400"/>
      <c r="C1844" s="75"/>
      <c r="D1844" s="323"/>
      <c r="E1844" s="400"/>
      <c r="F1844" s="75"/>
      <c r="G1844" s="75"/>
    </row>
    <row r="1845" spans="1:7" s="324" customFormat="1" x14ac:dyDescent="0.5">
      <c r="A1845" s="399"/>
      <c r="B1845" s="400"/>
      <c r="C1845" s="75"/>
      <c r="D1845" s="323"/>
      <c r="E1845" s="400"/>
      <c r="F1845" s="75"/>
      <c r="G1845" s="75"/>
    </row>
    <row r="1846" spans="1:7" s="324" customFormat="1" x14ac:dyDescent="0.5">
      <c r="A1846" s="399"/>
      <c r="B1846" s="400"/>
      <c r="C1846" s="75"/>
      <c r="D1846" s="323"/>
      <c r="E1846" s="400"/>
      <c r="F1846" s="75"/>
      <c r="G1846" s="75"/>
    </row>
    <row r="1847" spans="1:7" s="324" customFormat="1" x14ac:dyDescent="0.5">
      <c r="A1847" s="399"/>
      <c r="B1847" s="400"/>
      <c r="C1847" s="75"/>
      <c r="D1847" s="323"/>
      <c r="E1847" s="400"/>
      <c r="F1847" s="75"/>
      <c r="G1847" s="75"/>
    </row>
    <row r="1848" spans="1:7" s="324" customFormat="1" x14ac:dyDescent="0.5">
      <c r="A1848" s="399"/>
      <c r="B1848" s="400"/>
      <c r="C1848" s="75"/>
      <c r="D1848" s="323"/>
      <c r="E1848" s="400"/>
      <c r="F1848" s="75"/>
      <c r="G1848" s="75"/>
    </row>
    <row r="1849" spans="1:7" s="324" customFormat="1" x14ac:dyDescent="0.5">
      <c r="A1849" s="399"/>
      <c r="B1849" s="400"/>
      <c r="C1849" s="75"/>
      <c r="D1849" s="323"/>
      <c r="E1849" s="400"/>
      <c r="F1849" s="75"/>
      <c r="G1849" s="75"/>
    </row>
    <row r="1850" spans="1:7" s="324" customFormat="1" x14ac:dyDescent="0.5">
      <c r="A1850" s="399"/>
      <c r="B1850" s="400"/>
      <c r="C1850" s="75"/>
      <c r="D1850" s="323"/>
      <c r="E1850" s="400"/>
      <c r="F1850" s="75"/>
      <c r="G1850" s="75"/>
    </row>
    <row r="1851" spans="1:7" s="324" customFormat="1" x14ac:dyDescent="0.5">
      <c r="A1851" s="399"/>
      <c r="B1851" s="400"/>
      <c r="C1851" s="75"/>
      <c r="D1851" s="323"/>
      <c r="E1851" s="400"/>
      <c r="F1851" s="75"/>
      <c r="G1851" s="75"/>
    </row>
    <row r="1852" spans="1:7" s="324" customFormat="1" x14ac:dyDescent="0.5">
      <c r="A1852" s="399"/>
      <c r="B1852" s="400"/>
      <c r="C1852" s="75"/>
      <c r="D1852" s="323"/>
      <c r="E1852" s="400"/>
      <c r="F1852" s="75"/>
      <c r="G1852" s="75"/>
    </row>
    <row r="1853" spans="1:7" s="324" customFormat="1" x14ac:dyDescent="0.5">
      <c r="A1853" s="399"/>
      <c r="B1853" s="400"/>
      <c r="C1853" s="75"/>
      <c r="D1853" s="323"/>
      <c r="E1853" s="400"/>
      <c r="F1853" s="75"/>
      <c r="G1853" s="75"/>
    </row>
    <row r="1854" spans="1:7" s="324" customFormat="1" x14ac:dyDescent="0.5">
      <c r="A1854" s="399"/>
      <c r="B1854" s="400"/>
      <c r="C1854" s="75"/>
      <c r="D1854" s="323"/>
      <c r="E1854" s="400"/>
      <c r="F1854" s="75"/>
      <c r="G1854" s="75"/>
    </row>
    <row r="1855" spans="1:7" s="324" customFormat="1" x14ac:dyDescent="0.5">
      <c r="A1855" s="399"/>
      <c r="B1855" s="400"/>
      <c r="C1855" s="75"/>
      <c r="D1855" s="323"/>
      <c r="E1855" s="400"/>
      <c r="F1855" s="75"/>
      <c r="G1855" s="75"/>
    </row>
    <row r="1856" spans="1:7" s="324" customFormat="1" x14ac:dyDescent="0.5">
      <c r="A1856" s="399"/>
      <c r="B1856" s="400"/>
      <c r="C1856" s="75"/>
      <c r="D1856" s="323"/>
      <c r="E1856" s="400"/>
      <c r="F1856" s="75"/>
      <c r="G1856" s="75"/>
    </row>
    <row r="1857" spans="1:7" s="324" customFormat="1" x14ac:dyDescent="0.5">
      <c r="A1857" s="399"/>
      <c r="B1857" s="400"/>
      <c r="C1857" s="75"/>
      <c r="D1857" s="323"/>
      <c r="E1857" s="400"/>
      <c r="F1857" s="75"/>
      <c r="G1857" s="75"/>
    </row>
    <row r="1858" spans="1:7" s="324" customFormat="1" x14ac:dyDescent="0.5">
      <c r="A1858" s="399"/>
      <c r="B1858" s="400"/>
      <c r="C1858" s="75"/>
      <c r="D1858" s="323"/>
      <c r="E1858" s="400"/>
      <c r="F1858" s="75"/>
      <c r="G1858" s="75"/>
    </row>
    <row r="1859" spans="1:7" s="324" customFormat="1" x14ac:dyDescent="0.5">
      <c r="A1859" s="399"/>
      <c r="B1859" s="400"/>
      <c r="C1859" s="75"/>
      <c r="D1859" s="323"/>
      <c r="E1859" s="400"/>
      <c r="F1859" s="75"/>
      <c r="G1859" s="75"/>
    </row>
    <row r="1860" spans="1:7" s="324" customFormat="1" x14ac:dyDescent="0.5">
      <c r="A1860" s="399"/>
      <c r="B1860" s="400"/>
      <c r="C1860" s="75"/>
      <c r="D1860" s="323"/>
      <c r="E1860" s="400"/>
      <c r="F1860" s="75"/>
      <c r="G1860" s="75"/>
    </row>
    <row r="1861" spans="1:7" s="324" customFormat="1" x14ac:dyDescent="0.5">
      <c r="A1861" s="399"/>
      <c r="B1861" s="400"/>
      <c r="C1861" s="75"/>
      <c r="D1861" s="323"/>
      <c r="E1861" s="400"/>
      <c r="F1861" s="75"/>
      <c r="G1861" s="75"/>
    </row>
    <row r="1862" spans="1:7" s="324" customFormat="1" x14ac:dyDescent="0.5">
      <c r="A1862" s="399"/>
      <c r="B1862" s="400"/>
      <c r="C1862" s="75"/>
      <c r="D1862" s="323"/>
      <c r="E1862" s="400"/>
      <c r="F1862" s="75"/>
      <c r="G1862" s="75"/>
    </row>
    <row r="1863" spans="1:7" s="324" customFormat="1" x14ac:dyDescent="0.5">
      <c r="A1863" s="399"/>
      <c r="B1863" s="400"/>
      <c r="C1863" s="75"/>
      <c r="D1863" s="323"/>
      <c r="E1863" s="400"/>
      <c r="F1863" s="75"/>
      <c r="G1863" s="75"/>
    </row>
    <row r="1864" spans="1:7" s="324" customFormat="1" x14ac:dyDescent="0.5">
      <c r="A1864" s="399"/>
      <c r="B1864" s="400"/>
      <c r="C1864" s="75"/>
      <c r="D1864" s="323"/>
      <c r="E1864" s="400"/>
      <c r="F1864" s="75"/>
      <c r="G1864" s="75"/>
    </row>
    <row r="1865" spans="1:7" s="324" customFormat="1" x14ac:dyDescent="0.5">
      <c r="A1865" s="399"/>
      <c r="B1865" s="400"/>
      <c r="C1865" s="75"/>
      <c r="D1865" s="323"/>
      <c r="E1865" s="400"/>
      <c r="F1865" s="75"/>
      <c r="G1865" s="75"/>
    </row>
    <row r="1866" spans="1:7" s="324" customFormat="1" x14ac:dyDescent="0.5">
      <c r="A1866" s="399"/>
      <c r="B1866" s="400"/>
      <c r="C1866" s="75"/>
      <c r="D1866" s="323"/>
      <c r="E1866" s="400"/>
      <c r="F1866" s="75"/>
      <c r="G1866" s="75"/>
    </row>
    <row r="1867" spans="1:7" s="324" customFormat="1" x14ac:dyDescent="0.5">
      <c r="A1867" s="399"/>
      <c r="B1867" s="400"/>
      <c r="C1867" s="75"/>
      <c r="D1867" s="323"/>
      <c r="E1867" s="400"/>
      <c r="F1867" s="75"/>
      <c r="G1867" s="75"/>
    </row>
    <row r="1868" spans="1:7" s="324" customFormat="1" x14ac:dyDescent="0.5">
      <c r="A1868" s="399"/>
      <c r="B1868" s="400"/>
      <c r="C1868" s="75"/>
      <c r="D1868" s="323"/>
      <c r="E1868" s="400"/>
      <c r="F1868" s="75"/>
      <c r="G1868" s="75"/>
    </row>
    <row r="1869" spans="1:7" s="324" customFormat="1" x14ac:dyDescent="0.5">
      <c r="A1869" s="399"/>
      <c r="B1869" s="400"/>
      <c r="C1869" s="75"/>
      <c r="D1869" s="323"/>
      <c r="E1869" s="400"/>
      <c r="F1869" s="75"/>
      <c r="G1869" s="75"/>
    </row>
    <row r="1870" spans="1:7" s="324" customFormat="1" x14ac:dyDescent="0.5">
      <c r="A1870" s="399"/>
      <c r="B1870" s="400"/>
      <c r="C1870" s="75"/>
      <c r="D1870" s="323"/>
      <c r="E1870" s="400"/>
      <c r="F1870" s="75"/>
      <c r="G1870" s="75"/>
    </row>
    <row r="1871" spans="1:7" s="324" customFormat="1" x14ac:dyDescent="0.5">
      <c r="A1871" s="399"/>
      <c r="B1871" s="400"/>
      <c r="C1871" s="75"/>
      <c r="D1871" s="323"/>
      <c r="E1871" s="400"/>
      <c r="F1871" s="75"/>
      <c r="G1871" s="75"/>
    </row>
    <row r="1872" spans="1:7" s="324" customFormat="1" x14ac:dyDescent="0.5">
      <c r="A1872" s="399"/>
      <c r="B1872" s="400"/>
      <c r="C1872" s="75"/>
      <c r="D1872" s="323"/>
      <c r="E1872" s="400"/>
      <c r="F1872" s="75"/>
      <c r="G1872" s="75"/>
    </row>
    <row r="1873" spans="1:7" s="324" customFormat="1" x14ac:dyDescent="0.5">
      <c r="A1873" s="399"/>
      <c r="B1873" s="400"/>
      <c r="C1873" s="75"/>
      <c r="D1873" s="323"/>
      <c r="E1873" s="400"/>
      <c r="F1873" s="75"/>
      <c r="G1873" s="75"/>
    </row>
    <row r="1874" spans="1:7" s="324" customFormat="1" x14ac:dyDescent="0.5">
      <c r="A1874" s="399"/>
      <c r="B1874" s="400"/>
      <c r="C1874" s="75"/>
      <c r="D1874" s="323"/>
      <c r="E1874" s="400"/>
      <c r="F1874" s="75"/>
      <c r="G1874" s="75"/>
    </row>
    <row r="1875" spans="1:7" s="324" customFormat="1" x14ac:dyDescent="0.5">
      <c r="A1875" s="399"/>
      <c r="B1875" s="400"/>
      <c r="C1875" s="75"/>
      <c r="D1875" s="323"/>
      <c r="E1875" s="400"/>
      <c r="F1875" s="75"/>
      <c r="G1875" s="75"/>
    </row>
    <row r="1876" spans="1:7" s="324" customFormat="1" x14ac:dyDescent="0.5">
      <c r="A1876" s="399"/>
      <c r="B1876" s="400"/>
      <c r="C1876" s="75"/>
      <c r="D1876" s="323"/>
      <c r="E1876" s="400"/>
      <c r="F1876" s="75"/>
      <c r="G1876" s="75"/>
    </row>
    <row r="1877" spans="1:7" s="324" customFormat="1" x14ac:dyDescent="0.5">
      <c r="A1877" s="399"/>
      <c r="B1877" s="400"/>
      <c r="C1877" s="75"/>
      <c r="D1877" s="323"/>
      <c r="E1877" s="400"/>
      <c r="F1877" s="75"/>
      <c r="G1877" s="75"/>
    </row>
    <row r="1878" spans="1:7" s="324" customFormat="1" x14ac:dyDescent="0.5">
      <c r="A1878" s="399"/>
      <c r="B1878" s="400"/>
      <c r="C1878" s="75"/>
      <c r="D1878" s="323"/>
      <c r="E1878" s="400"/>
      <c r="F1878" s="75"/>
      <c r="G1878" s="75"/>
    </row>
    <row r="1879" spans="1:7" s="324" customFormat="1" x14ac:dyDescent="0.5">
      <c r="A1879" s="399"/>
      <c r="B1879" s="400"/>
      <c r="C1879" s="75"/>
      <c r="D1879" s="323"/>
      <c r="E1879" s="400"/>
      <c r="F1879" s="75"/>
      <c r="G1879" s="75"/>
    </row>
    <row r="1880" spans="1:7" s="324" customFormat="1" x14ac:dyDescent="0.5">
      <c r="A1880" s="399"/>
      <c r="B1880" s="400"/>
      <c r="C1880" s="75"/>
      <c r="D1880" s="323"/>
      <c r="E1880" s="400"/>
      <c r="F1880" s="75"/>
      <c r="G1880" s="75"/>
    </row>
    <row r="1881" spans="1:7" s="324" customFormat="1" x14ac:dyDescent="0.5">
      <c r="A1881" s="399"/>
      <c r="B1881" s="400"/>
      <c r="C1881" s="75"/>
      <c r="D1881" s="323"/>
      <c r="E1881" s="400"/>
      <c r="F1881" s="75"/>
      <c r="G1881" s="75"/>
    </row>
    <row r="1882" spans="1:7" s="324" customFormat="1" x14ac:dyDescent="0.5">
      <c r="A1882" s="399"/>
      <c r="B1882" s="400"/>
      <c r="C1882" s="75"/>
      <c r="D1882" s="323"/>
      <c r="E1882" s="400"/>
      <c r="F1882" s="75"/>
      <c r="G1882" s="75"/>
    </row>
    <row r="1883" spans="1:7" s="324" customFormat="1" x14ac:dyDescent="0.5">
      <c r="A1883" s="399"/>
      <c r="B1883" s="400"/>
      <c r="C1883" s="75"/>
      <c r="D1883" s="323"/>
      <c r="E1883" s="400"/>
      <c r="F1883" s="75"/>
      <c r="G1883" s="75"/>
    </row>
    <row r="1884" spans="1:7" s="324" customFormat="1" x14ac:dyDescent="0.5">
      <c r="A1884" s="399"/>
      <c r="B1884" s="400"/>
      <c r="C1884" s="75"/>
      <c r="D1884" s="323"/>
      <c r="E1884" s="400"/>
      <c r="F1884" s="75"/>
      <c r="G1884" s="75"/>
    </row>
    <row r="1885" spans="1:7" s="324" customFormat="1" x14ac:dyDescent="0.5">
      <c r="A1885" s="399"/>
      <c r="B1885" s="400"/>
      <c r="C1885" s="75"/>
      <c r="D1885" s="323"/>
      <c r="E1885" s="400"/>
      <c r="F1885" s="75"/>
      <c r="G1885" s="75"/>
    </row>
    <row r="1886" spans="1:7" s="324" customFormat="1" x14ac:dyDescent="0.5">
      <c r="A1886" s="399"/>
      <c r="B1886" s="400"/>
      <c r="C1886" s="75"/>
      <c r="D1886" s="323"/>
      <c r="E1886" s="400"/>
      <c r="F1886" s="75"/>
      <c r="G1886" s="75"/>
    </row>
    <row r="1887" spans="1:7" s="324" customFormat="1" x14ac:dyDescent="0.5">
      <c r="A1887" s="399"/>
      <c r="B1887" s="400"/>
      <c r="C1887" s="75"/>
      <c r="D1887" s="323"/>
      <c r="E1887" s="400"/>
      <c r="F1887" s="75"/>
      <c r="G1887" s="75"/>
    </row>
    <row r="1888" spans="1:7" s="324" customFormat="1" x14ac:dyDescent="0.5">
      <c r="A1888" s="399"/>
      <c r="B1888" s="400"/>
      <c r="C1888" s="75"/>
      <c r="D1888" s="323"/>
      <c r="E1888" s="400"/>
      <c r="F1888" s="75"/>
      <c r="G1888" s="75"/>
    </row>
    <row r="1889" spans="1:7" s="324" customFormat="1" x14ac:dyDescent="0.5">
      <c r="A1889" s="399"/>
      <c r="B1889" s="400"/>
      <c r="C1889" s="75"/>
      <c r="D1889" s="323"/>
      <c r="E1889" s="400"/>
      <c r="F1889" s="75"/>
      <c r="G1889" s="75"/>
    </row>
    <row r="1890" spans="1:7" s="324" customFormat="1" x14ac:dyDescent="0.5">
      <c r="A1890" s="399"/>
      <c r="B1890" s="400"/>
      <c r="C1890" s="75"/>
      <c r="D1890" s="323"/>
      <c r="E1890" s="400"/>
      <c r="F1890" s="75"/>
      <c r="G1890" s="75"/>
    </row>
    <row r="1891" spans="1:7" s="324" customFormat="1" x14ac:dyDescent="0.5">
      <c r="A1891" s="399"/>
      <c r="B1891" s="400"/>
      <c r="C1891" s="75"/>
      <c r="D1891" s="323"/>
      <c r="E1891" s="400"/>
      <c r="F1891" s="75"/>
      <c r="G1891" s="75"/>
    </row>
    <row r="1892" spans="1:7" s="324" customFormat="1" x14ac:dyDescent="0.5">
      <c r="A1892" s="399"/>
      <c r="B1892" s="400"/>
      <c r="C1892" s="75"/>
      <c r="D1892" s="323"/>
      <c r="E1892" s="400"/>
      <c r="F1892" s="75"/>
      <c r="G1892" s="75"/>
    </row>
    <row r="1893" spans="1:7" s="324" customFormat="1" x14ac:dyDescent="0.5">
      <c r="A1893" s="399"/>
      <c r="B1893" s="400"/>
      <c r="C1893" s="75"/>
      <c r="D1893" s="323"/>
      <c r="E1893" s="400"/>
      <c r="F1893" s="75"/>
      <c r="G1893" s="75"/>
    </row>
    <row r="1894" spans="1:7" s="324" customFormat="1" x14ac:dyDescent="0.5">
      <c r="A1894" s="399"/>
      <c r="B1894" s="400"/>
      <c r="C1894" s="75"/>
      <c r="D1894" s="323"/>
      <c r="E1894" s="400"/>
      <c r="F1894" s="75"/>
      <c r="G1894" s="75"/>
    </row>
    <row r="1895" spans="1:7" s="324" customFormat="1" x14ac:dyDescent="0.5">
      <c r="A1895" s="399"/>
      <c r="B1895" s="400"/>
      <c r="C1895" s="75"/>
      <c r="D1895" s="323"/>
      <c r="E1895" s="400"/>
      <c r="F1895" s="75"/>
      <c r="G1895" s="75"/>
    </row>
    <row r="1896" spans="1:7" s="324" customFormat="1" x14ac:dyDescent="0.5">
      <c r="A1896" s="399"/>
      <c r="B1896" s="400"/>
      <c r="C1896" s="75"/>
      <c r="D1896" s="323"/>
      <c r="E1896" s="400"/>
      <c r="F1896" s="75"/>
      <c r="G1896" s="75"/>
    </row>
    <row r="1897" spans="1:7" s="324" customFormat="1" x14ac:dyDescent="0.5">
      <c r="A1897" s="399"/>
      <c r="B1897" s="400"/>
      <c r="C1897" s="75"/>
      <c r="D1897" s="323"/>
      <c r="E1897" s="400"/>
      <c r="F1897" s="75"/>
      <c r="G1897" s="75"/>
    </row>
    <row r="1898" spans="1:7" s="324" customFormat="1" x14ac:dyDescent="0.5">
      <c r="A1898" s="399"/>
      <c r="B1898" s="400"/>
      <c r="C1898" s="75"/>
      <c r="D1898" s="323"/>
      <c r="E1898" s="400"/>
      <c r="F1898" s="75"/>
      <c r="G1898" s="75"/>
    </row>
    <row r="1899" spans="1:7" s="324" customFormat="1" x14ac:dyDescent="0.5">
      <c r="A1899" s="399"/>
      <c r="B1899" s="400"/>
      <c r="C1899" s="75"/>
      <c r="D1899" s="323"/>
      <c r="E1899" s="400"/>
      <c r="F1899" s="75"/>
      <c r="G1899" s="75"/>
    </row>
    <row r="1900" spans="1:7" s="324" customFormat="1" x14ac:dyDescent="0.5">
      <c r="A1900" s="399"/>
      <c r="B1900" s="400"/>
      <c r="C1900" s="75"/>
      <c r="D1900" s="323"/>
      <c r="E1900" s="400"/>
      <c r="F1900" s="75"/>
      <c r="G1900" s="75"/>
    </row>
    <row r="1901" spans="1:7" s="324" customFormat="1" x14ac:dyDescent="0.5">
      <c r="A1901" s="399"/>
      <c r="B1901" s="400"/>
      <c r="C1901" s="75"/>
      <c r="D1901" s="323"/>
      <c r="E1901" s="400"/>
      <c r="F1901" s="75"/>
      <c r="G1901" s="75"/>
    </row>
    <row r="1902" spans="1:7" s="324" customFormat="1" x14ac:dyDescent="0.5">
      <c r="A1902" s="399"/>
      <c r="B1902" s="400"/>
      <c r="C1902" s="75"/>
      <c r="D1902" s="323"/>
      <c r="E1902" s="400"/>
      <c r="F1902" s="75"/>
      <c r="G1902" s="75"/>
    </row>
    <row r="1903" spans="1:7" s="324" customFormat="1" x14ac:dyDescent="0.5">
      <c r="A1903" s="399"/>
      <c r="B1903" s="400"/>
      <c r="C1903" s="75"/>
      <c r="D1903" s="323"/>
      <c r="E1903" s="400"/>
      <c r="F1903" s="75"/>
      <c r="G1903" s="75"/>
    </row>
    <row r="1904" spans="1:7" s="324" customFormat="1" x14ac:dyDescent="0.5">
      <c r="A1904" s="399"/>
      <c r="B1904" s="400"/>
      <c r="C1904" s="75"/>
      <c r="D1904" s="323"/>
      <c r="E1904" s="400"/>
      <c r="F1904" s="75"/>
      <c r="G1904" s="75"/>
    </row>
    <row r="1905" spans="1:7" s="324" customFormat="1" x14ac:dyDescent="0.5">
      <c r="A1905" s="399"/>
      <c r="B1905" s="400"/>
      <c r="C1905" s="75"/>
      <c r="D1905" s="323"/>
      <c r="E1905" s="400"/>
      <c r="F1905" s="75"/>
      <c r="G1905" s="75"/>
    </row>
    <row r="1906" spans="1:7" s="324" customFormat="1" x14ac:dyDescent="0.5">
      <c r="A1906" s="399"/>
      <c r="B1906" s="400"/>
      <c r="C1906" s="75"/>
      <c r="D1906" s="323"/>
      <c r="E1906" s="400"/>
      <c r="F1906" s="75"/>
      <c r="G1906" s="75"/>
    </row>
    <row r="1907" spans="1:7" s="324" customFormat="1" x14ac:dyDescent="0.5">
      <c r="A1907" s="399"/>
      <c r="B1907" s="400"/>
      <c r="C1907" s="75"/>
      <c r="D1907" s="323"/>
      <c r="E1907" s="400"/>
      <c r="F1907" s="75"/>
      <c r="G1907" s="75"/>
    </row>
    <row r="1908" spans="1:7" s="324" customFormat="1" x14ac:dyDescent="0.5">
      <c r="A1908" s="399"/>
      <c r="B1908" s="400"/>
      <c r="C1908" s="75"/>
      <c r="D1908" s="323"/>
      <c r="E1908" s="400"/>
      <c r="F1908" s="75"/>
      <c r="G1908" s="75"/>
    </row>
    <row r="1909" spans="1:7" s="324" customFormat="1" x14ac:dyDescent="0.5">
      <c r="A1909" s="399"/>
      <c r="B1909" s="400"/>
      <c r="C1909" s="75"/>
      <c r="D1909" s="323"/>
      <c r="E1909" s="400"/>
      <c r="F1909" s="75"/>
      <c r="G1909" s="75"/>
    </row>
    <row r="1910" spans="1:7" s="324" customFormat="1" x14ac:dyDescent="0.5">
      <c r="A1910" s="399"/>
      <c r="B1910" s="400"/>
      <c r="C1910" s="75"/>
      <c r="D1910" s="323"/>
      <c r="E1910" s="400"/>
      <c r="F1910" s="75"/>
      <c r="G1910" s="75"/>
    </row>
    <row r="1911" spans="1:7" s="324" customFormat="1" x14ac:dyDescent="0.5">
      <c r="A1911" s="399"/>
      <c r="B1911" s="400"/>
      <c r="C1911" s="75"/>
      <c r="D1911" s="323"/>
      <c r="E1911" s="400"/>
      <c r="F1911" s="75"/>
      <c r="G1911" s="75"/>
    </row>
    <row r="1912" spans="1:7" s="324" customFormat="1" x14ac:dyDescent="0.5">
      <c r="A1912" s="399"/>
      <c r="B1912" s="400"/>
      <c r="C1912" s="75"/>
      <c r="D1912" s="323"/>
      <c r="E1912" s="400"/>
      <c r="F1912" s="75"/>
      <c r="G1912" s="75"/>
    </row>
    <row r="1913" spans="1:7" s="324" customFormat="1" x14ac:dyDescent="0.5">
      <c r="A1913" s="399"/>
      <c r="B1913" s="400"/>
      <c r="C1913" s="75"/>
      <c r="D1913" s="323"/>
      <c r="E1913" s="400"/>
      <c r="F1913" s="75"/>
      <c r="G1913" s="75"/>
    </row>
    <row r="1914" spans="1:7" s="324" customFormat="1" x14ac:dyDescent="0.5">
      <c r="A1914" s="399"/>
      <c r="B1914" s="400"/>
      <c r="C1914" s="75"/>
      <c r="D1914" s="323"/>
      <c r="E1914" s="400"/>
      <c r="F1914" s="75"/>
      <c r="G1914" s="75"/>
    </row>
    <row r="1915" spans="1:7" s="324" customFormat="1" x14ac:dyDescent="0.5">
      <c r="A1915" s="399"/>
      <c r="B1915" s="400"/>
      <c r="C1915" s="75"/>
      <c r="D1915" s="323"/>
      <c r="E1915" s="400"/>
      <c r="F1915" s="75"/>
      <c r="G1915" s="75"/>
    </row>
    <row r="1916" spans="1:7" s="324" customFormat="1" x14ac:dyDescent="0.5">
      <c r="A1916" s="399"/>
      <c r="B1916" s="400"/>
      <c r="C1916" s="75"/>
      <c r="D1916" s="323"/>
      <c r="E1916" s="400"/>
      <c r="F1916" s="75"/>
      <c r="G1916" s="75"/>
    </row>
    <row r="1917" spans="1:7" s="324" customFormat="1" x14ac:dyDescent="0.5">
      <c r="A1917" s="399"/>
      <c r="B1917" s="400"/>
      <c r="C1917" s="75"/>
      <c r="D1917" s="323"/>
      <c r="E1917" s="400"/>
      <c r="F1917" s="75"/>
      <c r="G1917" s="75"/>
    </row>
    <row r="1918" spans="1:7" s="324" customFormat="1" x14ac:dyDescent="0.5">
      <c r="A1918" s="399"/>
      <c r="B1918" s="400"/>
      <c r="C1918" s="75"/>
      <c r="D1918" s="323"/>
      <c r="E1918" s="400"/>
      <c r="F1918" s="75"/>
      <c r="G1918" s="75"/>
    </row>
    <row r="1919" spans="1:7" s="324" customFormat="1" x14ac:dyDescent="0.5">
      <c r="A1919" s="399"/>
      <c r="B1919" s="400"/>
      <c r="C1919" s="75"/>
      <c r="D1919" s="323"/>
      <c r="E1919" s="400"/>
      <c r="F1919" s="75"/>
      <c r="G1919" s="75"/>
    </row>
    <row r="1920" spans="1:7" s="324" customFormat="1" x14ac:dyDescent="0.5">
      <c r="A1920" s="399"/>
      <c r="B1920" s="400"/>
      <c r="C1920" s="75"/>
      <c r="D1920" s="323"/>
      <c r="E1920" s="400"/>
      <c r="F1920" s="75"/>
      <c r="G1920" s="75"/>
    </row>
    <row r="1921" spans="1:7" s="324" customFormat="1" x14ac:dyDescent="0.5">
      <c r="A1921" s="399"/>
      <c r="B1921" s="400"/>
      <c r="C1921" s="75"/>
      <c r="D1921" s="323"/>
      <c r="E1921" s="400"/>
      <c r="F1921" s="75"/>
      <c r="G1921" s="75"/>
    </row>
    <row r="1922" spans="1:7" s="324" customFormat="1" x14ac:dyDescent="0.5">
      <c r="A1922" s="399"/>
      <c r="B1922" s="400"/>
      <c r="C1922" s="75"/>
      <c r="D1922" s="323"/>
      <c r="E1922" s="400"/>
      <c r="F1922" s="75"/>
      <c r="G1922" s="75"/>
    </row>
    <row r="1923" spans="1:7" s="324" customFormat="1" x14ac:dyDescent="0.5">
      <c r="A1923" s="399"/>
      <c r="B1923" s="400"/>
      <c r="C1923" s="75"/>
      <c r="D1923" s="323"/>
      <c r="E1923" s="400"/>
      <c r="F1923" s="75"/>
      <c r="G1923" s="75"/>
    </row>
    <row r="1924" spans="1:7" s="324" customFormat="1" x14ac:dyDescent="0.5">
      <c r="A1924" s="399"/>
      <c r="B1924" s="400"/>
      <c r="C1924" s="75"/>
      <c r="D1924" s="323"/>
      <c r="E1924" s="400"/>
      <c r="F1924" s="75"/>
      <c r="G1924" s="75"/>
    </row>
    <row r="1925" spans="1:7" s="324" customFormat="1" x14ac:dyDescent="0.5">
      <c r="A1925" s="399"/>
      <c r="B1925" s="400"/>
      <c r="C1925" s="75"/>
      <c r="D1925" s="323"/>
      <c r="E1925" s="400"/>
      <c r="F1925" s="75"/>
      <c r="G1925" s="75"/>
    </row>
    <row r="1926" spans="1:7" s="324" customFormat="1" x14ac:dyDescent="0.5">
      <c r="A1926" s="399"/>
      <c r="B1926" s="400"/>
      <c r="C1926" s="75"/>
      <c r="D1926" s="323"/>
      <c r="E1926" s="400"/>
      <c r="F1926" s="75"/>
      <c r="G1926" s="75"/>
    </row>
    <row r="1927" spans="1:7" s="324" customFormat="1" x14ac:dyDescent="0.5">
      <c r="A1927" s="399"/>
      <c r="B1927" s="400"/>
      <c r="C1927" s="75"/>
      <c r="D1927" s="323"/>
      <c r="E1927" s="400"/>
      <c r="F1927" s="75"/>
      <c r="G1927" s="75"/>
    </row>
    <row r="1928" spans="1:7" s="324" customFormat="1" x14ac:dyDescent="0.5">
      <c r="A1928" s="399"/>
      <c r="B1928" s="400"/>
      <c r="C1928" s="75"/>
      <c r="D1928" s="323"/>
      <c r="E1928" s="400"/>
      <c r="F1928" s="75"/>
      <c r="G1928" s="75"/>
    </row>
    <row r="1929" spans="1:7" s="324" customFormat="1" x14ac:dyDescent="0.5">
      <c r="A1929" s="399"/>
      <c r="B1929" s="400"/>
      <c r="C1929" s="75"/>
      <c r="D1929" s="323"/>
      <c r="E1929" s="400"/>
      <c r="F1929" s="75"/>
      <c r="G1929" s="75"/>
    </row>
    <row r="1930" spans="1:7" s="324" customFormat="1" x14ac:dyDescent="0.5">
      <c r="A1930" s="399"/>
      <c r="B1930" s="400"/>
      <c r="C1930" s="75"/>
      <c r="D1930" s="323"/>
      <c r="E1930" s="400"/>
      <c r="F1930" s="75"/>
      <c r="G1930" s="75"/>
    </row>
    <row r="1931" spans="1:7" s="324" customFormat="1" x14ac:dyDescent="0.5">
      <c r="A1931" s="399"/>
      <c r="B1931" s="400"/>
      <c r="C1931" s="75"/>
      <c r="D1931" s="323"/>
      <c r="E1931" s="400"/>
      <c r="F1931" s="75"/>
      <c r="G1931" s="75"/>
    </row>
    <row r="1932" spans="1:7" s="324" customFormat="1" x14ac:dyDescent="0.5">
      <c r="A1932" s="399"/>
      <c r="B1932" s="400"/>
      <c r="C1932" s="75"/>
      <c r="D1932" s="323"/>
      <c r="E1932" s="400"/>
      <c r="F1932" s="75"/>
      <c r="G1932" s="75"/>
    </row>
    <row r="1933" spans="1:7" s="324" customFormat="1" x14ac:dyDescent="0.5">
      <c r="A1933" s="399"/>
      <c r="B1933" s="400"/>
      <c r="C1933" s="75"/>
      <c r="D1933" s="323"/>
      <c r="E1933" s="400"/>
      <c r="F1933" s="75"/>
      <c r="G1933" s="75"/>
    </row>
    <row r="1934" spans="1:7" s="324" customFormat="1" x14ac:dyDescent="0.5">
      <c r="A1934" s="399"/>
      <c r="B1934" s="400"/>
      <c r="C1934" s="75"/>
      <c r="D1934" s="323"/>
      <c r="E1934" s="400"/>
      <c r="F1934" s="75"/>
      <c r="G1934" s="75"/>
    </row>
    <row r="1935" spans="1:7" s="324" customFormat="1" x14ac:dyDescent="0.5">
      <c r="A1935" s="399"/>
      <c r="B1935" s="400"/>
      <c r="C1935" s="75"/>
      <c r="D1935" s="323"/>
      <c r="E1935" s="400"/>
      <c r="F1935" s="75"/>
      <c r="G1935" s="75"/>
    </row>
    <row r="1936" spans="1:7" s="324" customFormat="1" x14ac:dyDescent="0.5">
      <c r="A1936" s="399"/>
      <c r="B1936" s="400"/>
      <c r="C1936" s="75"/>
      <c r="D1936" s="323"/>
      <c r="E1936" s="400"/>
      <c r="F1936" s="75"/>
      <c r="G1936" s="75"/>
    </row>
    <row r="1937" spans="1:7" s="324" customFormat="1" x14ac:dyDescent="0.5">
      <c r="A1937" s="399"/>
      <c r="B1937" s="400"/>
      <c r="C1937" s="75"/>
      <c r="D1937" s="323"/>
      <c r="E1937" s="400"/>
      <c r="F1937" s="75"/>
      <c r="G1937" s="75"/>
    </row>
    <row r="1938" spans="1:7" s="324" customFormat="1" x14ac:dyDescent="0.5">
      <c r="A1938" s="399"/>
      <c r="B1938" s="400"/>
      <c r="C1938" s="75"/>
      <c r="D1938" s="323"/>
      <c r="E1938" s="400"/>
      <c r="F1938" s="75"/>
      <c r="G1938" s="75"/>
    </row>
    <row r="1939" spans="1:7" s="324" customFormat="1" x14ac:dyDescent="0.5">
      <c r="A1939" s="399"/>
      <c r="B1939" s="400"/>
      <c r="C1939" s="75"/>
      <c r="D1939" s="323"/>
      <c r="E1939" s="400"/>
      <c r="F1939" s="75"/>
      <c r="G1939" s="75"/>
    </row>
    <row r="1940" spans="1:7" s="324" customFormat="1" x14ac:dyDescent="0.5">
      <c r="A1940" s="399"/>
      <c r="B1940" s="400"/>
      <c r="C1940" s="75"/>
      <c r="D1940" s="323"/>
      <c r="E1940" s="400"/>
      <c r="F1940" s="75"/>
      <c r="G1940" s="75"/>
    </row>
    <row r="1941" spans="1:7" s="324" customFormat="1" x14ac:dyDescent="0.5">
      <c r="A1941" s="399"/>
      <c r="B1941" s="400"/>
      <c r="C1941" s="75"/>
      <c r="D1941" s="323"/>
      <c r="E1941" s="400"/>
      <c r="F1941" s="75"/>
      <c r="G1941" s="75"/>
    </row>
    <row r="1942" spans="1:7" s="324" customFormat="1" x14ac:dyDescent="0.5">
      <c r="A1942" s="399"/>
      <c r="B1942" s="400"/>
      <c r="C1942" s="75"/>
      <c r="D1942" s="323"/>
      <c r="E1942" s="400"/>
      <c r="F1942" s="75"/>
      <c r="G1942" s="75"/>
    </row>
    <row r="1943" spans="1:7" s="324" customFormat="1" x14ac:dyDescent="0.5">
      <c r="A1943" s="399"/>
      <c r="B1943" s="400"/>
      <c r="C1943" s="75"/>
      <c r="D1943" s="323"/>
      <c r="E1943" s="400"/>
      <c r="F1943" s="75"/>
      <c r="G1943" s="75"/>
    </row>
    <row r="1944" spans="1:7" s="324" customFormat="1" x14ac:dyDescent="0.5">
      <c r="A1944" s="399"/>
      <c r="B1944" s="400"/>
      <c r="C1944" s="75"/>
      <c r="D1944" s="323"/>
      <c r="E1944" s="400"/>
      <c r="F1944" s="75"/>
      <c r="G1944" s="75"/>
    </row>
    <row r="1945" spans="1:7" s="324" customFormat="1" x14ac:dyDescent="0.5">
      <c r="A1945" s="399"/>
      <c r="B1945" s="400"/>
      <c r="C1945" s="75"/>
      <c r="D1945" s="323"/>
      <c r="E1945" s="400"/>
      <c r="F1945" s="75"/>
      <c r="G1945" s="75"/>
    </row>
    <row r="1946" spans="1:7" s="324" customFormat="1" x14ac:dyDescent="0.5">
      <c r="A1946" s="399"/>
      <c r="B1946" s="400"/>
      <c r="C1946" s="75"/>
      <c r="D1946" s="323"/>
      <c r="E1946" s="400"/>
      <c r="F1946" s="75"/>
      <c r="G1946" s="75"/>
    </row>
    <row r="1947" spans="1:7" s="324" customFormat="1" x14ac:dyDescent="0.5">
      <c r="A1947" s="399"/>
      <c r="B1947" s="400"/>
      <c r="C1947" s="75"/>
      <c r="D1947" s="323"/>
      <c r="E1947" s="400"/>
      <c r="F1947" s="75"/>
      <c r="G1947" s="75"/>
    </row>
    <row r="1948" spans="1:7" s="324" customFormat="1" x14ac:dyDescent="0.5">
      <c r="A1948" s="399"/>
      <c r="B1948" s="400"/>
      <c r="C1948" s="75"/>
      <c r="D1948" s="323"/>
      <c r="E1948" s="400"/>
      <c r="F1948" s="75"/>
      <c r="G1948" s="75"/>
    </row>
    <row r="1949" spans="1:7" s="324" customFormat="1" x14ac:dyDescent="0.5">
      <c r="A1949" s="399"/>
      <c r="B1949" s="400"/>
      <c r="C1949" s="75"/>
      <c r="D1949" s="323"/>
      <c r="E1949" s="400"/>
      <c r="F1949" s="75"/>
      <c r="G1949" s="75"/>
    </row>
    <row r="1950" spans="1:7" s="324" customFormat="1" x14ac:dyDescent="0.5">
      <c r="A1950" s="399"/>
      <c r="B1950" s="400"/>
      <c r="C1950" s="75"/>
      <c r="D1950" s="323"/>
      <c r="E1950" s="400"/>
      <c r="F1950" s="75"/>
      <c r="G1950" s="75"/>
    </row>
    <row r="1951" spans="1:7" s="324" customFormat="1" x14ac:dyDescent="0.5">
      <c r="A1951" s="399"/>
      <c r="B1951" s="400"/>
      <c r="C1951" s="75"/>
      <c r="D1951" s="323"/>
      <c r="E1951" s="400"/>
      <c r="F1951" s="75"/>
      <c r="G1951" s="75"/>
    </row>
    <row r="1952" spans="1:7" s="324" customFormat="1" x14ac:dyDescent="0.5">
      <c r="A1952" s="399"/>
      <c r="B1952" s="400"/>
      <c r="C1952" s="75"/>
      <c r="D1952" s="323"/>
      <c r="E1952" s="400"/>
      <c r="F1952" s="75"/>
      <c r="G1952" s="75"/>
    </row>
    <row r="1953" spans="1:7" s="324" customFormat="1" x14ac:dyDescent="0.5">
      <c r="A1953" s="399"/>
      <c r="B1953" s="400"/>
      <c r="C1953" s="75"/>
      <c r="D1953" s="323"/>
      <c r="E1953" s="400"/>
      <c r="F1953" s="75"/>
      <c r="G1953" s="75"/>
    </row>
    <row r="1954" spans="1:7" s="324" customFormat="1" x14ac:dyDescent="0.5">
      <c r="A1954" s="399"/>
      <c r="B1954" s="400"/>
      <c r="C1954" s="75"/>
      <c r="D1954" s="323"/>
      <c r="E1954" s="400"/>
      <c r="F1954" s="75"/>
      <c r="G1954" s="75"/>
    </row>
    <row r="1955" spans="1:7" s="324" customFormat="1" x14ac:dyDescent="0.5">
      <c r="A1955" s="399"/>
      <c r="B1955" s="400"/>
      <c r="C1955" s="75"/>
      <c r="D1955" s="323"/>
      <c r="E1955" s="400"/>
      <c r="F1955" s="75"/>
      <c r="G1955" s="75"/>
    </row>
    <row r="1956" spans="1:7" s="324" customFormat="1" x14ac:dyDescent="0.5">
      <c r="A1956" s="399"/>
      <c r="B1956" s="400"/>
      <c r="C1956" s="75"/>
      <c r="D1956" s="323"/>
      <c r="E1956" s="400"/>
      <c r="F1956" s="75"/>
      <c r="G1956" s="75"/>
    </row>
    <row r="1957" spans="1:7" s="324" customFormat="1" x14ac:dyDescent="0.5">
      <c r="A1957" s="399"/>
      <c r="B1957" s="400"/>
      <c r="C1957" s="75"/>
      <c r="D1957" s="323"/>
      <c r="E1957" s="400"/>
      <c r="F1957" s="75"/>
      <c r="G1957" s="75"/>
    </row>
    <row r="1958" spans="1:7" s="324" customFormat="1" x14ac:dyDescent="0.5">
      <c r="A1958" s="399"/>
      <c r="B1958" s="400"/>
      <c r="C1958" s="75"/>
      <c r="D1958" s="323"/>
      <c r="E1958" s="400"/>
      <c r="F1958" s="75"/>
      <c r="G1958" s="75"/>
    </row>
    <row r="1959" spans="1:7" s="324" customFormat="1" x14ac:dyDescent="0.5">
      <c r="A1959" s="399"/>
      <c r="B1959" s="400"/>
      <c r="C1959" s="75"/>
      <c r="D1959" s="323"/>
      <c r="E1959" s="400"/>
      <c r="F1959" s="75"/>
      <c r="G1959" s="75"/>
    </row>
    <row r="1960" spans="1:7" s="324" customFormat="1" x14ac:dyDescent="0.5">
      <c r="A1960" s="399"/>
      <c r="B1960" s="400"/>
      <c r="C1960" s="75"/>
      <c r="D1960" s="323"/>
      <c r="E1960" s="400"/>
      <c r="F1960" s="75"/>
      <c r="G1960" s="75"/>
    </row>
    <row r="1961" spans="1:7" s="324" customFormat="1" x14ac:dyDescent="0.5">
      <c r="A1961" s="399"/>
      <c r="B1961" s="400"/>
      <c r="C1961" s="75"/>
      <c r="D1961" s="323"/>
      <c r="E1961" s="400"/>
      <c r="F1961" s="75"/>
      <c r="G1961" s="75"/>
    </row>
    <row r="1962" spans="1:7" s="324" customFormat="1" x14ac:dyDescent="0.5">
      <c r="A1962" s="399"/>
      <c r="B1962" s="400"/>
      <c r="C1962" s="75"/>
      <c r="D1962" s="323"/>
      <c r="E1962" s="400"/>
      <c r="F1962" s="75"/>
      <c r="G1962" s="75"/>
    </row>
    <row r="1963" spans="1:7" s="324" customFormat="1" x14ac:dyDescent="0.5">
      <c r="A1963" s="399"/>
      <c r="B1963" s="400"/>
      <c r="C1963" s="75"/>
      <c r="D1963" s="323"/>
      <c r="E1963" s="400"/>
      <c r="F1963" s="75"/>
      <c r="G1963" s="75"/>
    </row>
    <row r="1964" spans="1:7" s="324" customFormat="1" x14ac:dyDescent="0.5">
      <c r="A1964" s="399"/>
      <c r="B1964" s="400"/>
      <c r="C1964" s="75"/>
      <c r="D1964" s="323"/>
      <c r="E1964" s="400"/>
      <c r="F1964" s="75"/>
      <c r="G1964" s="75"/>
    </row>
    <row r="1965" spans="1:7" s="324" customFormat="1" x14ac:dyDescent="0.5">
      <c r="A1965" s="399"/>
      <c r="B1965" s="400"/>
      <c r="C1965" s="75"/>
      <c r="D1965" s="323"/>
      <c r="E1965" s="400"/>
      <c r="F1965" s="75"/>
      <c r="G1965" s="75"/>
    </row>
    <row r="1966" spans="1:7" s="324" customFormat="1" x14ac:dyDescent="0.5">
      <c r="A1966" s="399"/>
      <c r="B1966" s="400"/>
      <c r="C1966" s="75"/>
      <c r="D1966" s="323"/>
      <c r="E1966" s="400"/>
      <c r="F1966" s="75"/>
      <c r="G1966" s="75"/>
    </row>
    <row r="1967" spans="1:7" s="324" customFormat="1" x14ac:dyDescent="0.5">
      <c r="A1967" s="399"/>
      <c r="B1967" s="400"/>
      <c r="C1967" s="75"/>
      <c r="D1967" s="323"/>
      <c r="E1967" s="400"/>
      <c r="F1967" s="75"/>
      <c r="G1967" s="75"/>
    </row>
    <row r="1968" spans="1:7" s="324" customFormat="1" x14ac:dyDescent="0.5">
      <c r="A1968" s="399"/>
      <c r="B1968" s="400"/>
      <c r="C1968" s="75"/>
      <c r="D1968" s="323"/>
      <c r="E1968" s="400"/>
      <c r="F1968" s="75"/>
      <c r="G1968" s="75"/>
    </row>
    <row r="1969" spans="1:7" s="324" customFormat="1" x14ac:dyDescent="0.5">
      <c r="A1969" s="399"/>
      <c r="B1969" s="400"/>
      <c r="C1969" s="75"/>
      <c r="D1969" s="323"/>
      <c r="E1969" s="400"/>
      <c r="F1969" s="75"/>
      <c r="G1969" s="75"/>
    </row>
    <row r="1970" spans="1:7" s="324" customFormat="1" x14ac:dyDescent="0.5">
      <c r="A1970" s="399"/>
      <c r="B1970" s="400"/>
      <c r="C1970" s="75"/>
      <c r="D1970" s="323"/>
      <c r="E1970" s="400"/>
      <c r="F1970" s="75"/>
      <c r="G1970" s="75"/>
    </row>
    <row r="1971" spans="1:7" s="324" customFormat="1" x14ac:dyDescent="0.5">
      <c r="A1971" s="399"/>
      <c r="B1971" s="400"/>
      <c r="C1971" s="75"/>
      <c r="D1971" s="323"/>
      <c r="E1971" s="400"/>
      <c r="F1971" s="75"/>
      <c r="G1971" s="75"/>
    </row>
    <row r="1972" spans="1:7" s="324" customFormat="1" x14ac:dyDescent="0.5">
      <c r="A1972" s="399"/>
      <c r="B1972" s="400"/>
      <c r="C1972" s="75"/>
      <c r="D1972" s="323"/>
      <c r="E1972" s="400"/>
      <c r="F1972" s="75"/>
      <c r="G1972" s="75"/>
    </row>
    <row r="1973" spans="1:7" s="324" customFormat="1" x14ac:dyDescent="0.5">
      <c r="A1973" s="399"/>
      <c r="B1973" s="400"/>
      <c r="C1973" s="75"/>
      <c r="D1973" s="323"/>
      <c r="E1973" s="400"/>
      <c r="F1973" s="75"/>
      <c r="G1973" s="75"/>
    </row>
    <row r="1974" spans="1:7" s="324" customFormat="1" x14ac:dyDescent="0.5">
      <c r="A1974" s="399"/>
      <c r="B1974" s="400"/>
      <c r="C1974" s="75"/>
      <c r="D1974" s="323"/>
      <c r="E1974" s="400"/>
      <c r="F1974" s="75"/>
      <c r="G1974" s="75"/>
    </row>
    <row r="1975" spans="1:7" s="324" customFormat="1" x14ac:dyDescent="0.5">
      <c r="A1975" s="399"/>
      <c r="B1975" s="400"/>
      <c r="C1975" s="75"/>
      <c r="D1975" s="323"/>
      <c r="E1975" s="400"/>
      <c r="F1975" s="75"/>
      <c r="G1975" s="75"/>
    </row>
    <row r="1976" spans="1:7" s="324" customFormat="1" x14ac:dyDescent="0.5">
      <c r="A1976" s="399"/>
      <c r="B1976" s="400"/>
      <c r="C1976" s="75"/>
      <c r="D1976" s="323"/>
      <c r="E1976" s="400"/>
      <c r="F1976" s="75"/>
      <c r="G1976" s="75"/>
    </row>
    <row r="1977" spans="1:7" s="324" customFormat="1" x14ac:dyDescent="0.5">
      <c r="A1977" s="399"/>
      <c r="B1977" s="400"/>
      <c r="C1977" s="75"/>
      <c r="D1977" s="323"/>
      <c r="E1977" s="400"/>
      <c r="F1977" s="75"/>
      <c r="G1977" s="75"/>
    </row>
    <row r="1978" spans="1:7" s="324" customFormat="1" x14ac:dyDescent="0.5">
      <c r="A1978" s="399"/>
      <c r="B1978" s="400"/>
      <c r="C1978" s="75"/>
      <c r="D1978" s="323"/>
      <c r="E1978" s="400"/>
      <c r="F1978" s="75"/>
      <c r="G1978" s="75"/>
    </row>
    <row r="1979" spans="1:7" s="324" customFormat="1" x14ac:dyDescent="0.5">
      <c r="A1979" s="399"/>
      <c r="B1979" s="400"/>
      <c r="C1979" s="75"/>
      <c r="D1979" s="323"/>
      <c r="E1979" s="400"/>
      <c r="F1979" s="75"/>
      <c r="G1979" s="75"/>
    </row>
    <row r="1980" spans="1:7" s="324" customFormat="1" x14ac:dyDescent="0.5">
      <c r="A1980" s="399"/>
      <c r="B1980" s="400"/>
      <c r="C1980" s="75"/>
      <c r="D1980" s="323"/>
      <c r="E1980" s="400"/>
      <c r="F1980" s="75"/>
      <c r="G1980" s="75"/>
    </row>
    <row r="1981" spans="1:7" s="324" customFormat="1" x14ac:dyDescent="0.5">
      <c r="A1981" s="399"/>
      <c r="B1981" s="400"/>
      <c r="C1981" s="75"/>
      <c r="D1981" s="323"/>
      <c r="E1981" s="400"/>
      <c r="F1981" s="75"/>
      <c r="G1981" s="75"/>
    </row>
    <row r="1982" spans="1:7" s="324" customFormat="1" x14ac:dyDescent="0.5">
      <c r="A1982" s="399"/>
      <c r="B1982" s="400"/>
      <c r="C1982" s="75"/>
      <c r="D1982" s="323"/>
      <c r="E1982" s="400"/>
      <c r="F1982" s="75"/>
      <c r="G1982" s="75"/>
    </row>
    <row r="1983" spans="1:7" s="324" customFormat="1" x14ac:dyDescent="0.5">
      <c r="A1983" s="399"/>
      <c r="B1983" s="400"/>
      <c r="C1983" s="75"/>
      <c r="D1983" s="323"/>
      <c r="E1983" s="400"/>
      <c r="F1983" s="75"/>
      <c r="G1983" s="75"/>
    </row>
    <row r="1984" spans="1:7" s="324" customFormat="1" x14ac:dyDescent="0.5">
      <c r="A1984" s="399"/>
      <c r="B1984" s="400"/>
      <c r="C1984" s="75"/>
      <c r="D1984" s="323"/>
      <c r="E1984" s="400"/>
      <c r="F1984" s="75"/>
      <c r="G1984" s="75"/>
    </row>
    <row r="1985" spans="1:7" s="324" customFormat="1" x14ac:dyDescent="0.5">
      <c r="A1985" s="399"/>
      <c r="B1985" s="400"/>
      <c r="C1985" s="75"/>
      <c r="D1985" s="323"/>
      <c r="E1985" s="400"/>
      <c r="F1985" s="75"/>
      <c r="G1985" s="75"/>
    </row>
    <row r="1986" spans="1:7" s="324" customFormat="1" x14ac:dyDescent="0.5">
      <c r="A1986" s="399"/>
      <c r="B1986" s="400"/>
      <c r="C1986" s="75"/>
      <c r="D1986" s="323"/>
      <c r="E1986" s="400"/>
      <c r="F1986" s="75"/>
      <c r="G1986" s="75"/>
    </row>
    <row r="1987" spans="1:7" s="324" customFormat="1" x14ac:dyDescent="0.5">
      <c r="A1987" s="399"/>
      <c r="B1987" s="400"/>
      <c r="C1987" s="75"/>
      <c r="D1987" s="323"/>
      <c r="E1987" s="400"/>
      <c r="F1987" s="75"/>
      <c r="G1987" s="75"/>
    </row>
    <row r="1988" spans="1:7" s="324" customFormat="1" x14ac:dyDescent="0.5">
      <c r="A1988" s="399"/>
      <c r="B1988" s="400"/>
      <c r="C1988" s="75"/>
      <c r="D1988" s="323"/>
      <c r="E1988" s="400"/>
      <c r="F1988" s="75"/>
      <c r="G1988" s="75"/>
    </row>
    <row r="1989" spans="1:7" s="324" customFormat="1" x14ac:dyDescent="0.5">
      <c r="A1989" s="399"/>
      <c r="B1989" s="400"/>
      <c r="C1989" s="75"/>
      <c r="D1989" s="323"/>
      <c r="E1989" s="400"/>
      <c r="F1989" s="75"/>
      <c r="G1989" s="75"/>
    </row>
    <row r="1990" spans="1:7" s="324" customFormat="1" x14ac:dyDescent="0.5">
      <c r="A1990" s="399"/>
      <c r="B1990" s="400"/>
      <c r="C1990" s="75"/>
      <c r="D1990" s="323"/>
      <c r="E1990" s="400"/>
      <c r="F1990" s="75"/>
      <c r="G1990" s="75"/>
    </row>
    <row r="1991" spans="1:7" s="324" customFormat="1" x14ac:dyDescent="0.5">
      <c r="A1991" s="399"/>
      <c r="B1991" s="400"/>
      <c r="C1991" s="75"/>
      <c r="D1991" s="323"/>
      <c r="E1991" s="400"/>
      <c r="F1991" s="75"/>
      <c r="G1991" s="75"/>
    </row>
    <row r="1992" spans="1:7" s="324" customFormat="1" x14ac:dyDescent="0.5">
      <c r="A1992" s="399"/>
      <c r="B1992" s="400"/>
      <c r="C1992" s="75"/>
      <c r="D1992" s="323"/>
      <c r="E1992" s="400"/>
      <c r="F1992" s="75"/>
      <c r="G1992" s="75"/>
    </row>
    <row r="1993" spans="1:7" s="324" customFormat="1" x14ac:dyDescent="0.5">
      <c r="A1993" s="399"/>
      <c r="B1993" s="400"/>
      <c r="C1993" s="75"/>
      <c r="D1993" s="323"/>
      <c r="E1993" s="400"/>
      <c r="F1993" s="75"/>
      <c r="G1993" s="75"/>
    </row>
    <row r="1994" spans="1:7" s="324" customFormat="1" x14ac:dyDescent="0.5">
      <c r="A1994" s="399"/>
      <c r="B1994" s="400"/>
      <c r="C1994" s="75"/>
      <c r="D1994" s="323"/>
      <c r="E1994" s="400"/>
      <c r="F1994" s="75"/>
      <c r="G1994" s="75"/>
    </row>
    <row r="1995" spans="1:7" s="324" customFormat="1" x14ac:dyDescent="0.5">
      <c r="A1995" s="399"/>
      <c r="B1995" s="400"/>
      <c r="C1995" s="75"/>
      <c r="D1995" s="323"/>
      <c r="E1995" s="400"/>
      <c r="F1995" s="75"/>
      <c r="G1995" s="75"/>
    </row>
    <row r="1996" spans="1:7" s="324" customFormat="1" x14ac:dyDescent="0.5">
      <c r="A1996" s="399"/>
      <c r="B1996" s="400"/>
      <c r="C1996" s="75"/>
      <c r="D1996" s="323"/>
      <c r="E1996" s="400"/>
      <c r="F1996" s="75"/>
      <c r="G1996" s="75"/>
    </row>
    <row r="1997" spans="1:7" s="324" customFormat="1" x14ac:dyDescent="0.5">
      <c r="A1997" s="399"/>
      <c r="B1997" s="400"/>
      <c r="C1997" s="75"/>
      <c r="D1997" s="323"/>
      <c r="E1997" s="400"/>
      <c r="F1997" s="75"/>
      <c r="G1997" s="75"/>
    </row>
    <row r="1998" spans="1:7" s="324" customFormat="1" x14ac:dyDescent="0.5">
      <c r="A1998" s="399"/>
      <c r="B1998" s="400"/>
      <c r="C1998" s="75"/>
      <c r="D1998" s="323"/>
      <c r="E1998" s="400"/>
      <c r="F1998" s="75"/>
      <c r="G1998" s="75"/>
    </row>
    <row r="1999" spans="1:7" s="324" customFormat="1" x14ac:dyDescent="0.5">
      <c r="A1999" s="399"/>
      <c r="B1999" s="400"/>
      <c r="C1999" s="75"/>
      <c r="D1999" s="323"/>
      <c r="E1999" s="400"/>
      <c r="F1999" s="75"/>
      <c r="G1999" s="75"/>
    </row>
    <row r="2000" spans="1:7" s="324" customFormat="1" x14ac:dyDescent="0.5">
      <c r="A2000" s="399"/>
      <c r="B2000" s="400"/>
      <c r="C2000" s="75"/>
      <c r="D2000" s="323"/>
      <c r="E2000" s="400"/>
      <c r="F2000" s="75"/>
      <c r="G2000" s="75"/>
    </row>
    <row r="2001" spans="1:7" s="324" customFormat="1" x14ac:dyDescent="0.5">
      <c r="A2001" s="399"/>
      <c r="B2001" s="400"/>
      <c r="C2001" s="75"/>
      <c r="D2001" s="323"/>
      <c r="E2001" s="400"/>
      <c r="F2001" s="75"/>
      <c r="G2001" s="75"/>
    </row>
    <row r="2002" spans="1:7" s="324" customFormat="1" x14ac:dyDescent="0.5">
      <c r="A2002" s="399"/>
      <c r="B2002" s="400"/>
      <c r="C2002" s="75"/>
      <c r="D2002" s="323"/>
      <c r="E2002" s="400"/>
      <c r="F2002" s="75"/>
      <c r="G2002" s="75"/>
    </row>
    <row r="2003" spans="1:7" s="324" customFormat="1" x14ac:dyDescent="0.5">
      <c r="A2003" s="399"/>
      <c r="B2003" s="400"/>
      <c r="C2003" s="75"/>
      <c r="D2003" s="323"/>
      <c r="E2003" s="400"/>
      <c r="F2003" s="75"/>
      <c r="G2003" s="75"/>
    </row>
    <row r="2004" spans="1:7" s="324" customFormat="1" x14ac:dyDescent="0.5">
      <c r="A2004" s="399"/>
      <c r="B2004" s="400"/>
      <c r="C2004" s="75"/>
      <c r="D2004" s="323"/>
      <c r="E2004" s="400"/>
      <c r="F2004" s="75"/>
      <c r="G2004" s="75"/>
    </row>
    <row r="2005" spans="1:7" s="324" customFormat="1" x14ac:dyDescent="0.5">
      <c r="A2005" s="399"/>
      <c r="B2005" s="400"/>
      <c r="C2005" s="75"/>
      <c r="D2005" s="323"/>
      <c r="E2005" s="400"/>
      <c r="F2005" s="75"/>
      <c r="G2005" s="75"/>
    </row>
    <row r="2006" spans="1:7" s="324" customFormat="1" x14ac:dyDescent="0.5">
      <c r="A2006" s="399"/>
      <c r="B2006" s="400"/>
      <c r="C2006" s="75"/>
      <c r="D2006" s="323"/>
      <c r="E2006" s="400"/>
      <c r="F2006" s="75"/>
      <c r="G2006" s="75"/>
    </row>
    <row r="2007" spans="1:7" s="324" customFormat="1" x14ac:dyDescent="0.5">
      <c r="A2007" s="399"/>
      <c r="B2007" s="400"/>
      <c r="C2007" s="75"/>
      <c r="D2007" s="323"/>
      <c r="E2007" s="400"/>
      <c r="F2007" s="75"/>
      <c r="G2007" s="75"/>
    </row>
    <row r="2008" spans="1:7" s="324" customFormat="1" x14ac:dyDescent="0.5">
      <c r="A2008" s="399"/>
      <c r="B2008" s="400"/>
      <c r="C2008" s="75"/>
      <c r="D2008" s="323"/>
      <c r="E2008" s="400"/>
      <c r="F2008" s="75"/>
      <c r="G2008" s="75"/>
    </row>
    <row r="2009" spans="1:7" s="324" customFormat="1" x14ac:dyDescent="0.5">
      <c r="A2009" s="399"/>
      <c r="B2009" s="400"/>
      <c r="C2009" s="75"/>
      <c r="D2009" s="323"/>
      <c r="E2009" s="400"/>
      <c r="F2009" s="75"/>
      <c r="G2009" s="75"/>
    </row>
    <row r="2010" spans="1:7" s="324" customFormat="1" x14ac:dyDescent="0.5">
      <c r="A2010" s="399"/>
      <c r="B2010" s="400"/>
      <c r="C2010" s="75"/>
      <c r="D2010" s="323"/>
      <c r="E2010" s="400"/>
      <c r="F2010" s="75"/>
      <c r="G2010" s="75"/>
    </row>
    <row r="2011" spans="1:7" s="324" customFormat="1" x14ac:dyDescent="0.5">
      <c r="A2011" s="399"/>
      <c r="B2011" s="400"/>
      <c r="C2011" s="75"/>
      <c r="D2011" s="323"/>
      <c r="E2011" s="400"/>
      <c r="F2011" s="75"/>
      <c r="G2011" s="75"/>
    </row>
    <row r="2012" spans="1:7" s="324" customFormat="1" x14ac:dyDescent="0.5">
      <c r="A2012" s="399"/>
      <c r="B2012" s="400"/>
      <c r="C2012" s="75"/>
      <c r="D2012" s="323"/>
      <c r="E2012" s="400"/>
      <c r="F2012" s="75"/>
      <c r="G2012" s="75"/>
    </row>
    <row r="2013" spans="1:7" s="324" customFormat="1" x14ac:dyDescent="0.5">
      <c r="A2013" s="399"/>
      <c r="B2013" s="400"/>
      <c r="C2013" s="75"/>
      <c r="D2013" s="323"/>
      <c r="E2013" s="400"/>
      <c r="F2013" s="75"/>
      <c r="G2013" s="75"/>
    </row>
    <row r="2014" spans="1:7" s="324" customFormat="1" x14ac:dyDescent="0.5">
      <c r="A2014" s="399"/>
      <c r="B2014" s="400"/>
      <c r="C2014" s="75"/>
      <c r="D2014" s="323"/>
      <c r="E2014" s="400"/>
      <c r="F2014" s="75"/>
      <c r="G2014" s="75"/>
    </row>
    <row r="2015" spans="1:7" s="324" customFormat="1" x14ac:dyDescent="0.5">
      <c r="A2015" s="399"/>
      <c r="B2015" s="400"/>
      <c r="C2015" s="75"/>
      <c r="D2015" s="323"/>
      <c r="E2015" s="400"/>
      <c r="F2015" s="75"/>
      <c r="G2015" s="75"/>
    </row>
    <row r="2016" spans="1:7" s="324" customFormat="1" x14ac:dyDescent="0.5">
      <c r="A2016" s="399"/>
      <c r="B2016" s="400"/>
      <c r="C2016" s="75"/>
      <c r="D2016" s="323"/>
      <c r="E2016" s="400"/>
      <c r="F2016" s="75"/>
      <c r="G2016" s="75"/>
    </row>
    <row r="2017" spans="1:7" s="324" customFormat="1" x14ac:dyDescent="0.5">
      <c r="A2017" s="399"/>
      <c r="B2017" s="400"/>
      <c r="C2017" s="75"/>
      <c r="D2017" s="323"/>
      <c r="E2017" s="400"/>
      <c r="F2017" s="75"/>
      <c r="G2017" s="75"/>
    </row>
    <row r="2018" spans="1:7" s="324" customFormat="1" x14ac:dyDescent="0.5">
      <c r="A2018" s="399"/>
      <c r="B2018" s="400"/>
      <c r="C2018" s="75"/>
      <c r="D2018" s="323"/>
      <c r="E2018" s="400"/>
      <c r="F2018" s="75"/>
      <c r="G2018" s="75"/>
    </row>
    <row r="2019" spans="1:7" s="324" customFormat="1" x14ac:dyDescent="0.5">
      <c r="A2019" s="399"/>
      <c r="B2019" s="400"/>
      <c r="C2019" s="75"/>
      <c r="D2019" s="323"/>
      <c r="E2019" s="400"/>
      <c r="F2019" s="75"/>
      <c r="G2019" s="75"/>
    </row>
    <row r="2020" spans="1:7" s="324" customFormat="1" x14ac:dyDescent="0.5">
      <c r="A2020" s="399"/>
      <c r="B2020" s="400"/>
      <c r="C2020" s="75"/>
      <c r="D2020" s="323"/>
      <c r="E2020" s="400"/>
      <c r="F2020" s="75"/>
      <c r="G2020" s="75"/>
    </row>
    <row r="2021" spans="1:7" s="324" customFormat="1" x14ac:dyDescent="0.5">
      <c r="A2021" s="399"/>
      <c r="B2021" s="400"/>
      <c r="C2021" s="75"/>
      <c r="D2021" s="323"/>
      <c r="E2021" s="400"/>
      <c r="F2021" s="75"/>
      <c r="G2021" s="75"/>
    </row>
    <row r="2022" spans="1:7" s="324" customFormat="1" x14ac:dyDescent="0.5">
      <c r="A2022" s="399"/>
      <c r="B2022" s="400"/>
      <c r="C2022" s="75"/>
      <c r="D2022" s="323"/>
      <c r="E2022" s="400"/>
      <c r="F2022" s="75"/>
      <c r="G2022" s="75"/>
    </row>
    <row r="2023" spans="1:7" s="324" customFormat="1" x14ac:dyDescent="0.5">
      <c r="A2023" s="399"/>
      <c r="B2023" s="400"/>
      <c r="C2023" s="75"/>
      <c r="D2023" s="323"/>
      <c r="E2023" s="400"/>
      <c r="F2023" s="75"/>
      <c r="G2023" s="75"/>
    </row>
    <row r="2024" spans="1:7" s="324" customFormat="1" x14ac:dyDescent="0.5">
      <c r="A2024" s="399"/>
      <c r="B2024" s="400"/>
      <c r="C2024" s="75"/>
      <c r="D2024" s="323"/>
      <c r="E2024" s="400"/>
      <c r="F2024" s="75"/>
      <c r="G2024" s="75"/>
    </row>
    <row r="2025" spans="1:7" s="324" customFormat="1" x14ac:dyDescent="0.5">
      <c r="A2025" s="399"/>
      <c r="B2025" s="400"/>
      <c r="C2025" s="75"/>
      <c r="D2025" s="323"/>
      <c r="E2025" s="400"/>
      <c r="F2025" s="75"/>
      <c r="G2025" s="75"/>
    </row>
    <row r="2026" spans="1:7" s="324" customFormat="1" x14ac:dyDescent="0.5">
      <c r="A2026" s="399"/>
      <c r="B2026" s="400"/>
      <c r="C2026" s="75"/>
      <c r="D2026" s="323"/>
      <c r="E2026" s="400"/>
      <c r="F2026" s="75"/>
      <c r="G2026" s="75"/>
    </row>
    <row r="2027" spans="1:7" s="324" customFormat="1" x14ac:dyDescent="0.5">
      <c r="A2027" s="399"/>
      <c r="B2027" s="400"/>
      <c r="C2027" s="75"/>
      <c r="D2027" s="323"/>
      <c r="E2027" s="400"/>
      <c r="F2027" s="75"/>
      <c r="G2027" s="75"/>
    </row>
    <row r="2028" spans="1:7" s="324" customFormat="1" x14ac:dyDescent="0.5">
      <c r="A2028" s="399"/>
      <c r="B2028" s="400"/>
      <c r="C2028" s="75"/>
      <c r="D2028" s="323"/>
      <c r="E2028" s="400"/>
      <c r="F2028" s="75"/>
      <c r="G2028" s="75"/>
    </row>
    <row r="2029" spans="1:7" s="324" customFormat="1" x14ac:dyDescent="0.5">
      <c r="A2029" s="399"/>
      <c r="B2029" s="400"/>
      <c r="C2029" s="75"/>
      <c r="D2029" s="323"/>
      <c r="E2029" s="400"/>
      <c r="F2029" s="75"/>
      <c r="G2029" s="75"/>
    </row>
    <row r="2030" spans="1:7" s="324" customFormat="1" x14ac:dyDescent="0.5">
      <c r="A2030" s="399"/>
      <c r="B2030" s="400"/>
      <c r="C2030" s="75"/>
      <c r="D2030" s="323"/>
      <c r="E2030" s="400"/>
      <c r="F2030" s="75"/>
      <c r="G2030" s="75"/>
    </row>
    <row r="2031" spans="1:7" s="324" customFormat="1" x14ac:dyDescent="0.5">
      <c r="A2031" s="399"/>
      <c r="B2031" s="400"/>
      <c r="C2031" s="75"/>
      <c r="D2031" s="323"/>
      <c r="E2031" s="400"/>
      <c r="F2031" s="75"/>
      <c r="G2031" s="75"/>
    </row>
    <row r="2032" spans="1:7" s="324" customFormat="1" x14ac:dyDescent="0.5">
      <c r="A2032" s="399"/>
      <c r="B2032" s="400"/>
      <c r="C2032" s="75"/>
      <c r="D2032" s="323"/>
      <c r="E2032" s="400"/>
      <c r="F2032" s="75"/>
      <c r="G2032" s="75"/>
    </row>
    <row r="2033" spans="1:7" s="324" customFormat="1" x14ac:dyDescent="0.5">
      <c r="A2033" s="399"/>
      <c r="B2033" s="400"/>
      <c r="C2033" s="75"/>
      <c r="D2033" s="323"/>
      <c r="E2033" s="400"/>
      <c r="F2033" s="75"/>
      <c r="G2033" s="75"/>
    </row>
    <row r="2034" spans="1:7" s="324" customFormat="1" x14ac:dyDescent="0.5">
      <c r="A2034" s="399"/>
      <c r="B2034" s="400"/>
      <c r="C2034" s="75"/>
      <c r="D2034" s="323"/>
      <c r="E2034" s="400"/>
      <c r="F2034" s="75"/>
      <c r="G2034" s="75"/>
    </row>
    <row r="2035" spans="1:7" s="324" customFormat="1" x14ac:dyDescent="0.5">
      <c r="A2035" s="399"/>
      <c r="B2035" s="400"/>
      <c r="C2035" s="75"/>
      <c r="D2035" s="323"/>
      <c r="E2035" s="400"/>
      <c r="F2035" s="75"/>
      <c r="G2035" s="75"/>
    </row>
    <row r="2036" spans="1:7" s="324" customFormat="1" x14ac:dyDescent="0.5">
      <c r="A2036" s="399"/>
      <c r="B2036" s="400"/>
      <c r="C2036" s="75"/>
      <c r="D2036" s="323"/>
      <c r="E2036" s="400"/>
      <c r="F2036" s="75"/>
      <c r="G2036" s="75"/>
    </row>
    <row r="2037" spans="1:7" s="324" customFormat="1" x14ac:dyDescent="0.5">
      <c r="A2037" s="399"/>
      <c r="B2037" s="400"/>
      <c r="C2037" s="75"/>
      <c r="D2037" s="323"/>
      <c r="E2037" s="400"/>
      <c r="F2037" s="75"/>
      <c r="G2037" s="75"/>
    </row>
    <row r="2038" spans="1:7" s="324" customFormat="1" x14ac:dyDescent="0.5">
      <c r="A2038" s="399"/>
      <c r="B2038" s="400"/>
      <c r="C2038" s="75"/>
      <c r="D2038" s="323"/>
      <c r="E2038" s="400"/>
      <c r="F2038" s="75"/>
      <c r="G2038" s="75"/>
    </row>
    <row r="2039" spans="1:7" s="324" customFormat="1" x14ac:dyDescent="0.5">
      <c r="A2039" s="399"/>
      <c r="B2039" s="400"/>
      <c r="C2039" s="75"/>
      <c r="D2039" s="323"/>
      <c r="E2039" s="400"/>
      <c r="F2039" s="75"/>
      <c r="G2039" s="75"/>
    </row>
    <row r="2040" spans="1:7" s="324" customFormat="1" x14ac:dyDescent="0.5">
      <c r="A2040" s="399"/>
      <c r="B2040" s="400"/>
      <c r="C2040" s="75"/>
      <c r="D2040" s="323"/>
      <c r="E2040" s="400"/>
      <c r="F2040" s="75"/>
      <c r="G2040" s="75"/>
    </row>
    <row r="2041" spans="1:7" s="324" customFormat="1" x14ac:dyDescent="0.5">
      <c r="A2041" s="399"/>
      <c r="B2041" s="400"/>
      <c r="C2041" s="75"/>
      <c r="D2041" s="323"/>
      <c r="E2041" s="400"/>
      <c r="F2041" s="75"/>
      <c r="G2041" s="75"/>
    </row>
    <row r="2042" spans="1:7" s="324" customFormat="1" x14ac:dyDescent="0.5">
      <c r="A2042" s="399"/>
      <c r="B2042" s="400"/>
      <c r="C2042" s="75"/>
      <c r="D2042" s="323"/>
      <c r="E2042" s="400"/>
      <c r="F2042" s="75"/>
      <c r="G2042" s="75"/>
    </row>
    <row r="2043" spans="1:7" s="324" customFormat="1" x14ac:dyDescent="0.5">
      <c r="A2043" s="399"/>
      <c r="B2043" s="400"/>
      <c r="C2043" s="75"/>
      <c r="D2043" s="323"/>
      <c r="E2043" s="400"/>
      <c r="F2043" s="75"/>
      <c r="G2043" s="75"/>
    </row>
    <row r="2044" spans="1:7" s="324" customFormat="1" x14ac:dyDescent="0.5">
      <c r="A2044" s="399"/>
      <c r="B2044" s="400"/>
      <c r="C2044" s="75"/>
      <c r="D2044" s="323"/>
      <c r="E2044" s="400"/>
      <c r="F2044" s="75"/>
      <c r="G2044" s="75"/>
    </row>
    <row r="2045" spans="1:7" s="324" customFormat="1" x14ac:dyDescent="0.5">
      <c r="A2045" s="399"/>
      <c r="B2045" s="400"/>
      <c r="C2045" s="75"/>
      <c r="D2045" s="323"/>
      <c r="E2045" s="400"/>
      <c r="F2045" s="75"/>
      <c r="G2045" s="75"/>
    </row>
    <row r="2046" spans="1:7" s="324" customFormat="1" x14ac:dyDescent="0.5">
      <c r="A2046" s="399"/>
      <c r="B2046" s="400"/>
      <c r="C2046" s="75"/>
      <c r="D2046" s="323"/>
      <c r="E2046" s="400"/>
      <c r="F2046" s="75"/>
      <c r="G2046" s="75"/>
    </row>
    <row r="2047" spans="1:7" s="324" customFormat="1" x14ac:dyDescent="0.5">
      <c r="A2047" s="399"/>
      <c r="B2047" s="400"/>
      <c r="C2047" s="75"/>
      <c r="D2047" s="323"/>
      <c r="E2047" s="400"/>
      <c r="F2047" s="75"/>
      <c r="G2047" s="75"/>
    </row>
    <row r="2048" spans="1:7" s="324" customFormat="1" x14ac:dyDescent="0.5">
      <c r="A2048" s="399"/>
      <c r="B2048" s="400"/>
      <c r="C2048" s="75"/>
      <c r="D2048" s="323"/>
      <c r="E2048" s="400"/>
      <c r="F2048" s="75"/>
      <c r="G2048" s="75"/>
    </row>
    <row r="2049" spans="1:7" s="324" customFormat="1" x14ac:dyDescent="0.5">
      <c r="A2049" s="399"/>
      <c r="B2049" s="400"/>
      <c r="C2049" s="75"/>
      <c r="D2049" s="323"/>
      <c r="E2049" s="400"/>
      <c r="F2049" s="75"/>
      <c r="G2049" s="75"/>
    </row>
    <row r="2050" spans="1:7" s="324" customFormat="1" x14ac:dyDescent="0.5">
      <c r="A2050" s="399"/>
      <c r="B2050" s="400"/>
      <c r="C2050" s="75"/>
      <c r="D2050" s="323"/>
      <c r="E2050" s="400"/>
      <c r="F2050" s="75"/>
      <c r="G2050" s="75"/>
    </row>
    <row r="2051" spans="1:7" s="324" customFormat="1" x14ac:dyDescent="0.5">
      <c r="A2051" s="399"/>
      <c r="B2051" s="400"/>
      <c r="C2051" s="75"/>
      <c r="D2051" s="323"/>
      <c r="E2051" s="400"/>
      <c r="F2051" s="75"/>
      <c r="G2051" s="75"/>
    </row>
    <row r="2052" spans="1:7" s="324" customFormat="1" x14ac:dyDescent="0.5">
      <c r="A2052" s="399"/>
      <c r="B2052" s="400"/>
      <c r="C2052" s="75"/>
      <c r="D2052" s="323"/>
      <c r="E2052" s="400"/>
      <c r="F2052" s="75"/>
      <c r="G2052" s="75"/>
    </row>
    <row r="2053" spans="1:7" s="324" customFormat="1" x14ac:dyDescent="0.5">
      <c r="A2053" s="399"/>
      <c r="B2053" s="400"/>
      <c r="C2053" s="75"/>
      <c r="D2053" s="323"/>
      <c r="E2053" s="400"/>
      <c r="F2053" s="75"/>
      <c r="G2053" s="75"/>
    </row>
    <row r="2054" spans="1:7" s="324" customFormat="1" x14ac:dyDescent="0.5">
      <c r="A2054" s="399"/>
      <c r="B2054" s="400"/>
      <c r="C2054" s="75"/>
      <c r="D2054" s="323"/>
      <c r="E2054" s="400"/>
      <c r="F2054" s="75"/>
      <c r="G2054" s="75"/>
    </row>
    <row r="2055" spans="1:7" s="324" customFormat="1" x14ac:dyDescent="0.5">
      <c r="A2055" s="399"/>
      <c r="B2055" s="400"/>
      <c r="C2055" s="75"/>
      <c r="D2055" s="323"/>
      <c r="E2055" s="400"/>
      <c r="F2055" s="75"/>
      <c r="G2055" s="75"/>
    </row>
    <row r="2056" spans="1:7" s="324" customFormat="1" x14ac:dyDescent="0.5">
      <c r="A2056" s="399"/>
      <c r="B2056" s="400"/>
      <c r="C2056" s="75"/>
      <c r="D2056" s="323"/>
      <c r="E2056" s="400"/>
      <c r="F2056" s="75"/>
      <c r="G2056" s="75"/>
    </row>
    <row r="2057" spans="1:7" s="324" customFormat="1" x14ac:dyDescent="0.5">
      <c r="A2057" s="399"/>
      <c r="B2057" s="400"/>
      <c r="C2057" s="75"/>
      <c r="D2057" s="323"/>
      <c r="E2057" s="400"/>
      <c r="F2057" s="75"/>
      <c r="G2057" s="75"/>
    </row>
    <row r="2058" spans="1:7" s="324" customFormat="1" x14ac:dyDescent="0.5">
      <c r="A2058" s="399"/>
      <c r="B2058" s="400"/>
      <c r="C2058" s="75"/>
      <c r="D2058" s="323"/>
      <c r="E2058" s="400"/>
      <c r="F2058" s="75"/>
      <c r="G2058" s="75"/>
    </row>
    <row r="2059" spans="1:7" s="324" customFormat="1" x14ac:dyDescent="0.5">
      <c r="A2059" s="399"/>
      <c r="B2059" s="400"/>
      <c r="C2059" s="75"/>
      <c r="D2059" s="323"/>
      <c r="E2059" s="400"/>
      <c r="F2059" s="75"/>
      <c r="G2059" s="75"/>
    </row>
    <row r="2060" spans="1:7" s="324" customFormat="1" x14ac:dyDescent="0.5">
      <c r="A2060" s="399"/>
      <c r="B2060" s="400"/>
      <c r="C2060" s="75"/>
      <c r="D2060" s="323"/>
      <c r="E2060" s="400"/>
      <c r="F2060" s="75"/>
      <c r="G2060" s="75"/>
    </row>
    <row r="2061" spans="1:7" s="324" customFormat="1" x14ac:dyDescent="0.5">
      <c r="A2061" s="399"/>
      <c r="B2061" s="400"/>
      <c r="C2061" s="75"/>
      <c r="D2061" s="323"/>
      <c r="E2061" s="400"/>
      <c r="F2061" s="75"/>
      <c r="G2061" s="75"/>
    </row>
    <row r="2062" spans="1:7" s="324" customFormat="1" x14ac:dyDescent="0.5">
      <c r="A2062" s="399"/>
      <c r="B2062" s="400"/>
      <c r="C2062" s="75"/>
      <c r="D2062" s="323"/>
      <c r="E2062" s="400"/>
      <c r="F2062" s="75"/>
      <c r="G2062" s="75"/>
    </row>
    <row r="2063" spans="1:7" s="324" customFormat="1" x14ac:dyDescent="0.5">
      <c r="A2063" s="399"/>
      <c r="B2063" s="400"/>
      <c r="C2063" s="75"/>
      <c r="D2063" s="323"/>
      <c r="E2063" s="400"/>
      <c r="F2063" s="75"/>
      <c r="G2063" s="75"/>
    </row>
    <row r="2064" spans="1:7" s="324" customFormat="1" x14ac:dyDescent="0.5">
      <c r="A2064" s="399"/>
      <c r="B2064" s="400"/>
      <c r="C2064" s="75"/>
      <c r="D2064" s="323"/>
      <c r="E2064" s="400"/>
      <c r="F2064" s="75"/>
      <c r="G2064" s="75"/>
    </row>
    <row r="2065" spans="1:7" s="324" customFormat="1" x14ac:dyDescent="0.5">
      <c r="A2065" s="399"/>
      <c r="B2065" s="400"/>
      <c r="C2065" s="75"/>
      <c r="D2065" s="323"/>
      <c r="E2065" s="400"/>
      <c r="F2065" s="75"/>
      <c r="G2065" s="75"/>
    </row>
    <row r="2066" spans="1:7" s="324" customFormat="1" x14ac:dyDescent="0.5">
      <c r="A2066" s="399"/>
      <c r="B2066" s="400"/>
      <c r="C2066" s="75"/>
      <c r="D2066" s="323"/>
      <c r="E2066" s="400"/>
      <c r="F2066" s="75"/>
      <c r="G2066" s="75"/>
    </row>
    <row r="2067" spans="1:7" s="324" customFormat="1" x14ac:dyDescent="0.5">
      <c r="A2067" s="399"/>
      <c r="B2067" s="400"/>
      <c r="C2067" s="75"/>
      <c r="D2067" s="323"/>
      <c r="E2067" s="400"/>
      <c r="F2067" s="75"/>
      <c r="G2067" s="75"/>
    </row>
    <row r="2068" spans="1:7" s="324" customFormat="1" x14ac:dyDescent="0.5">
      <c r="A2068" s="399"/>
      <c r="B2068" s="400"/>
      <c r="C2068" s="75"/>
      <c r="D2068" s="323"/>
      <c r="E2068" s="400"/>
      <c r="F2068" s="75"/>
      <c r="G2068" s="75"/>
    </row>
    <row r="2069" spans="1:7" s="324" customFormat="1" x14ac:dyDescent="0.5">
      <c r="A2069" s="399"/>
      <c r="B2069" s="400"/>
      <c r="C2069" s="75"/>
      <c r="D2069" s="323"/>
      <c r="E2069" s="400"/>
      <c r="F2069" s="75"/>
      <c r="G2069" s="75"/>
    </row>
    <row r="2070" spans="1:7" s="324" customFormat="1" x14ac:dyDescent="0.5">
      <c r="A2070" s="399"/>
      <c r="B2070" s="400"/>
      <c r="C2070" s="75"/>
      <c r="D2070" s="323"/>
      <c r="E2070" s="400"/>
      <c r="F2070" s="75"/>
      <c r="G2070" s="75"/>
    </row>
    <row r="2071" spans="1:7" s="324" customFormat="1" x14ac:dyDescent="0.5">
      <c r="A2071" s="399"/>
      <c r="B2071" s="400"/>
      <c r="C2071" s="75"/>
      <c r="D2071" s="323"/>
      <c r="E2071" s="400"/>
      <c r="F2071" s="75"/>
      <c r="G2071" s="75"/>
    </row>
    <row r="2072" spans="1:7" s="324" customFormat="1" x14ac:dyDescent="0.5">
      <c r="A2072" s="399"/>
      <c r="B2072" s="400"/>
      <c r="C2072" s="75"/>
      <c r="D2072" s="323"/>
      <c r="E2072" s="400"/>
      <c r="F2072" s="75"/>
      <c r="G2072" s="75"/>
    </row>
    <row r="2073" spans="1:7" s="324" customFormat="1" x14ac:dyDescent="0.5">
      <c r="A2073" s="399"/>
      <c r="B2073" s="400"/>
      <c r="C2073" s="75"/>
      <c r="D2073" s="323"/>
      <c r="E2073" s="400"/>
      <c r="F2073" s="75"/>
      <c r="G2073" s="75"/>
    </row>
    <row r="2074" spans="1:7" s="324" customFormat="1" x14ac:dyDescent="0.5">
      <c r="A2074" s="399"/>
      <c r="B2074" s="400"/>
      <c r="C2074" s="75"/>
      <c r="D2074" s="323"/>
      <c r="E2074" s="400"/>
      <c r="F2074" s="75"/>
      <c r="G2074" s="75"/>
    </row>
    <row r="2075" spans="1:7" s="324" customFormat="1" x14ac:dyDescent="0.5">
      <c r="A2075" s="399"/>
      <c r="B2075" s="400"/>
      <c r="C2075" s="75"/>
      <c r="D2075" s="323"/>
      <c r="E2075" s="400"/>
      <c r="F2075" s="75"/>
      <c r="G2075" s="75"/>
    </row>
    <row r="2076" spans="1:7" s="324" customFormat="1" x14ac:dyDescent="0.5">
      <c r="A2076" s="399"/>
      <c r="B2076" s="400"/>
      <c r="C2076" s="75"/>
      <c r="D2076" s="323"/>
      <c r="E2076" s="400"/>
      <c r="F2076" s="75"/>
      <c r="G2076" s="75"/>
    </row>
    <row r="2077" spans="1:7" s="324" customFormat="1" x14ac:dyDescent="0.5">
      <c r="A2077" s="399"/>
      <c r="B2077" s="400"/>
      <c r="C2077" s="75"/>
      <c r="D2077" s="323"/>
      <c r="E2077" s="400"/>
      <c r="F2077" s="75"/>
      <c r="G2077" s="75"/>
    </row>
    <row r="2078" spans="1:7" s="324" customFormat="1" x14ac:dyDescent="0.5">
      <c r="A2078" s="399"/>
      <c r="B2078" s="400"/>
      <c r="C2078" s="75"/>
      <c r="D2078" s="323"/>
      <c r="E2078" s="400"/>
      <c r="F2078" s="75"/>
      <c r="G2078" s="75"/>
    </row>
    <row r="2079" spans="1:7" s="324" customFormat="1" x14ac:dyDescent="0.5">
      <c r="A2079" s="399"/>
      <c r="B2079" s="400"/>
      <c r="C2079" s="75"/>
      <c r="D2079" s="323"/>
      <c r="E2079" s="400"/>
      <c r="F2079" s="75"/>
      <c r="G2079" s="75"/>
    </row>
    <row r="2080" spans="1:7" s="324" customFormat="1" x14ac:dyDescent="0.5">
      <c r="A2080" s="399"/>
      <c r="B2080" s="400"/>
      <c r="C2080" s="75"/>
      <c r="D2080" s="323"/>
      <c r="E2080" s="400"/>
      <c r="F2080" s="75"/>
      <c r="G2080" s="75"/>
    </row>
    <row r="2081" spans="1:7" s="324" customFormat="1" x14ac:dyDescent="0.5">
      <c r="A2081" s="399"/>
      <c r="B2081" s="400"/>
      <c r="C2081" s="75"/>
      <c r="D2081" s="323"/>
      <c r="E2081" s="400"/>
      <c r="F2081" s="75"/>
      <c r="G2081" s="75"/>
    </row>
    <row r="2082" spans="1:7" s="324" customFormat="1" x14ac:dyDescent="0.5">
      <c r="A2082" s="399"/>
      <c r="B2082" s="400"/>
      <c r="C2082" s="75"/>
      <c r="D2082" s="323"/>
      <c r="E2082" s="400"/>
      <c r="F2082" s="75"/>
      <c r="G2082" s="75"/>
    </row>
    <row r="2083" spans="1:7" s="324" customFormat="1" x14ac:dyDescent="0.5">
      <c r="A2083" s="399"/>
      <c r="B2083" s="400"/>
      <c r="C2083" s="75"/>
      <c r="D2083" s="323"/>
      <c r="E2083" s="400"/>
      <c r="F2083" s="75"/>
      <c r="G2083" s="75"/>
    </row>
    <row r="2084" spans="1:7" s="324" customFormat="1" x14ac:dyDescent="0.5">
      <c r="A2084" s="399"/>
      <c r="B2084" s="400"/>
      <c r="C2084" s="75"/>
      <c r="D2084" s="323"/>
      <c r="E2084" s="400"/>
      <c r="F2084" s="75"/>
      <c r="G2084" s="75"/>
    </row>
    <row r="2085" spans="1:7" s="324" customFormat="1" x14ac:dyDescent="0.5">
      <c r="A2085" s="399"/>
      <c r="B2085" s="400"/>
      <c r="C2085" s="75"/>
      <c r="D2085" s="323"/>
      <c r="E2085" s="400"/>
      <c r="F2085" s="75"/>
      <c r="G2085" s="75"/>
    </row>
    <row r="2086" spans="1:7" s="324" customFormat="1" x14ac:dyDescent="0.5">
      <c r="A2086" s="399"/>
      <c r="B2086" s="400"/>
      <c r="C2086" s="75"/>
      <c r="D2086" s="323"/>
      <c r="E2086" s="400"/>
      <c r="F2086" s="75"/>
      <c r="G2086" s="75"/>
    </row>
    <row r="2087" spans="1:7" s="324" customFormat="1" x14ac:dyDescent="0.5">
      <c r="A2087" s="399"/>
      <c r="B2087" s="400"/>
      <c r="C2087" s="75"/>
      <c r="D2087" s="323"/>
      <c r="E2087" s="400"/>
      <c r="F2087" s="75"/>
      <c r="G2087" s="75"/>
    </row>
    <row r="2088" spans="1:7" s="324" customFormat="1" x14ac:dyDescent="0.5">
      <c r="A2088" s="399"/>
      <c r="B2088" s="400"/>
      <c r="C2088" s="75"/>
      <c r="D2088" s="323"/>
      <c r="E2088" s="400"/>
      <c r="F2088" s="75"/>
      <c r="G2088" s="75"/>
    </row>
    <row r="2089" spans="1:7" s="324" customFormat="1" x14ac:dyDescent="0.5">
      <c r="A2089" s="399"/>
      <c r="B2089" s="400"/>
      <c r="C2089" s="75"/>
      <c r="D2089" s="323"/>
      <c r="E2089" s="400"/>
      <c r="F2089" s="75"/>
      <c r="G2089" s="75"/>
    </row>
    <row r="2090" spans="1:7" s="324" customFormat="1" x14ac:dyDescent="0.5">
      <c r="A2090" s="399"/>
      <c r="B2090" s="400"/>
      <c r="C2090" s="75"/>
      <c r="D2090" s="323"/>
      <c r="E2090" s="400"/>
      <c r="F2090" s="75"/>
      <c r="G2090" s="75"/>
    </row>
    <row r="2091" spans="1:7" s="324" customFormat="1" x14ac:dyDescent="0.5">
      <c r="A2091" s="399"/>
      <c r="B2091" s="400"/>
      <c r="C2091" s="75"/>
      <c r="D2091" s="323"/>
      <c r="E2091" s="400"/>
      <c r="F2091" s="75"/>
      <c r="G2091" s="75"/>
    </row>
    <row r="2092" spans="1:7" s="324" customFormat="1" x14ac:dyDescent="0.5">
      <c r="A2092" s="399"/>
      <c r="B2092" s="400"/>
      <c r="C2092" s="75"/>
      <c r="D2092" s="323"/>
      <c r="E2092" s="400"/>
      <c r="F2092" s="75"/>
      <c r="G2092" s="75"/>
    </row>
    <row r="2093" spans="1:7" s="324" customFormat="1" x14ac:dyDescent="0.5">
      <c r="A2093" s="399"/>
      <c r="B2093" s="400"/>
      <c r="C2093" s="75"/>
      <c r="D2093" s="323"/>
      <c r="E2093" s="400"/>
      <c r="F2093" s="75"/>
      <c r="G2093" s="75"/>
    </row>
    <row r="2094" spans="1:7" s="324" customFormat="1" x14ac:dyDescent="0.5">
      <c r="A2094" s="399"/>
      <c r="B2094" s="400"/>
      <c r="C2094" s="75"/>
      <c r="D2094" s="323"/>
      <c r="E2094" s="400"/>
      <c r="F2094" s="75"/>
      <c r="G2094" s="75"/>
    </row>
    <row r="2095" spans="1:7" s="324" customFormat="1" x14ac:dyDescent="0.5">
      <c r="A2095" s="399"/>
      <c r="B2095" s="400"/>
      <c r="C2095" s="75"/>
      <c r="D2095" s="323"/>
      <c r="E2095" s="400"/>
      <c r="F2095" s="75"/>
      <c r="G2095" s="75"/>
    </row>
    <row r="2096" spans="1:7" s="324" customFormat="1" x14ac:dyDescent="0.5">
      <c r="A2096" s="399"/>
      <c r="B2096" s="400"/>
      <c r="C2096" s="75"/>
      <c r="D2096" s="323"/>
      <c r="E2096" s="400"/>
      <c r="F2096" s="75"/>
      <c r="G2096" s="75"/>
    </row>
    <row r="2097" spans="1:7" s="324" customFormat="1" x14ac:dyDescent="0.5">
      <c r="A2097" s="399"/>
      <c r="B2097" s="400"/>
      <c r="C2097" s="75"/>
      <c r="D2097" s="323"/>
      <c r="E2097" s="400"/>
      <c r="F2097" s="75"/>
      <c r="G2097" s="75"/>
    </row>
    <row r="2098" spans="1:7" s="324" customFormat="1" x14ac:dyDescent="0.5">
      <c r="A2098" s="399"/>
      <c r="B2098" s="400"/>
      <c r="C2098" s="75"/>
      <c r="D2098" s="323"/>
      <c r="E2098" s="400"/>
      <c r="F2098" s="75"/>
      <c r="G2098" s="75"/>
    </row>
    <row r="2099" spans="1:7" s="324" customFormat="1" x14ac:dyDescent="0.5">
      <c r="A2099" s="399"/>
      <c r="B2099" s="400"/>
      <c r="C2099" s="75"/>
      <c r="D2099" s="323"/>
      <c r="E2099" s="400"/>
      <c r="F2099" s="75"/>
      <c r="G2099" s="75"/>
    </row>
    <row r="2100" spans="1:7" s="324" customFormat="1" x14ac:dyDescent="0.5">
      <c r="A2100" s="399"/>
      <c r="B2100" s="400"/>
      <c r="C2100" s="75"/>
      <c r="D2100" s="323"/>
      <c r="E2100" s="400"/>
      <c r="F2100" s="75"/>
      <c r="G2100" s="75"/>
    </row>
    <row r="2101" spans="1:7" s="324" customFormat="1" x14ac:dyDescent="0.5">
      <c r="A2101" s="399"/>
      <c r="B2101" s="400"/>
      <c r="C2101" s="75"/>
      <c r="D2101" s="323"/>
      <c r="E2101" s="400"/>
      <c r="F2101" s="75"/>
      <c r="G2101" s="75"/>
    </row>
    <row r="2102" spans="1:7" s="324" customFormat="1" x14ac:dyDescent="0.5">
      <c r="A2102" s="399"/>
      <c r="B2102" s="400"/>
      <c r="C2102" s="75"/>
      <c r="D2102" s="323"/>
      <c r="E2102" s="400"/>
      <c r="F2102" s="75"/>
      <c r="G2102" s="75"/>
    </row>
    <row r="2103" spans="1:7" s="324" customFormat="1" x14ac:dyDescent="0.5">
      <c r="A2103" s="399"/>
      <c r="B2103" s="400"/>
      <c r="C2103" s="75"/>
      <c r="D2103" s="323"/>
      <c r="E2103" s="400"/>
      <c r="F2103" s="75"/>
      <c r="G2103" s="75"/>
    </row>
    <row r="2104" spans="1:7" s="324" customFormat="1" x14ac:dyDescent="0.5">
      <c r="A2104" s="399"/>
      <c r="B2104" s="400"/>
      <c r="C2104" s="75"/>
      <c r="D2104" s="323"/>
      <c r="E2104" s="400"/>
      <c r="F2104" s="75"/>
      <c r="G2104" s="75"/>
    </row>
    <row r="2105" spans="1:7" s="324" customFormat="1" x14ac:dyDescent="0.5">
      <c r="A2105" s="399"/>
      <c r="B2105" s="400"/>
      <c r="C2105" s="75"/>
      <c r="D2105" s="323"/>
      <c r="E2105" s="400"/>
      <c r="F2105" s="75"/>
      <c r="G2105" s="75"/>
    </row>
    <row r="2106" spans="1:7" s="324" customFormat="1" x14ac:dyDescent="0.5">
      <c r="A2106" s="399"/>
      <c r="B2106" s="400"/>
      <c r="C2106" s="75"/>
      <c r="D2106" s="323"/>
      <c r="E2106" s="400"/>
      <c r="F2106" s="75"/>
      <c r="G2106" s="75"/>
    </row>
    <row r="2107" spans="1:7" s="324" customFormat="1" x14ac:dyDescent="0.5">
      <c r="A2107" s="399"/>
      <c r="B2107" s="400"/>
      <c r="C2107" s="75"/>
      <c r="D2107" s="323"/>
      <c r="E2107" s="400"/>
      <c r="F2107" s="75"/>
      <c r="G2107" s="75"/>
    </row>
    <row r="2108" spans="1:7" s="324" customFormat="1" x14ac:dyDescent="0.5">
      <c r="A2108" s="399"/>
      <c r="B2108" s="400"/>
      <c r="C2108" s="75"/>
      <c r="D2108" s="323"/>
      <c r="E2108" s="400"/>
      <c r="F2108" s="75"/>
      <c r="G2108" s="75"/>
    </row>
    <row r="2109" spans="1:7" s="324" customFormat="1" x14ac:dyDescent="0.5">
      <c r="A2109" s="399"/>
      <c r="B2109" s="400"/>
      <c r="C2109" s="75"/>
      <c r="D2109" s="323"/>
      <c r="E2109" s="400"/>
      <c r="F2109" s="75"/>
      <c r="G2109" s="75"/>
    </row>
    <row r="2110" spans="1:7" s="324" customFormat="1" x14ac:dyDescent="0.5">
      <c r="A2110" s="399"/>
      <c r="B2110" s="400"/>
      <c r="C2110" s="75"/>
      <c r="D2110" s="323"/>
      <c r="E2110" s="400"/>
      <c r="F2110" s="75"/>
      <c r="G2110" s="75"/>
    </row>
    <row r="2111" spans="1:7" s="324" customFormat="1" x14ac:dyDescent="0.5">
      <c r="A2111" s="399"/>
      <c r="B2111" s="400"/>
      <c r="C2111" s="75"/>
      <c r="D2111" s="323"/>
      <c r="E2111" s="400"/>
      <c r="F2111" s="75"/>
      <c r="G2111" s="75"/>
    </row>
    <row r="2112" spans="1:7" s="324" customFormat="1" x14ac:dyDescent="0.5">
      <c r="A2112" s="399"/>
      <c r="B2112" s="400"/>
      <c r="C2112" s="75"/>
      <c r="D2112" s="323"/>
      <c r="E2112" s="400"/>
      <c r="F2112" s="75"/>
      <c r="G2112" s="75"/>
    </row>
    <row r="2113" spans="1:7" s="324" customFormat="1" x14ac:dyDescent="0.5">
      <c r="A2113" s="399"/>
      <c r="B2113" s="400"/>
      <c r="C2113" s="75"/>
      <c r="D2113" s="323"/>
      <c r="E2113" s="400"/>
      <c r="F2113" s="75"/>
      <c r="G2113" s="75"/>
    </row>
    <row r="2114" spans="1:7" s="324" customFormat="1" x14ac:dyDescent="0.5">
      <c r="A2114" s="399"/>
      <c r="B2114" s="400"/>
      <c r="C2114" s="75"/>
      <c r="D2114" s="323"/>
      <c r="E2114" s="400"/>
      <c r="F2114" s="75"/>
      <c r="G2114" s="75"/>
    </row>
    <row r="2115" spans="1:7" s="324" customFormat="1" x14ac:dyDescent="0.5">
      <c r="A2115" s="399"/>
      <c r="B2115" s="400"/>
      <c r="C2115" s="75"/>
      <c r="D2115" s="323"/>
      <c r="E2115" s="400"/>
      <c r="F2115" s="75"/>
      <c r="G2115" s="75"/>
    </row>
    <row r="2116" spans="1:7" s="324" customFormat="1" x14ac:dyDescent="0.5">
      <c r="A2116" s="399"/>
      <c r="B2116" s="400"/>
      <c r="C2116" s="75"/>
      <c r="D2116" s="323"/>
      <c r="E2116" s="400"/>
      <c r="F2116" s="75"/>
      <c r="G2116" s="75"/>
    </row>
    <row r="2117" spans="1:7" s="324" customFormat="1" x14ac:dyDescent="0.5">
      <c r="A2117" s="399"/>
      <c r="B2117" s="400"/>
      <c r="C2117" s="75"/>
      <c r="D2117" s="323"/>
      <c r="E2117" s="400"/>
      <c r="F2117" s="75"/>
      <c r="G2117" s="75"/>
    </row>
    <row r="2118" spans="1:7" s="324" customFormat="1" x14ac:dyDescent="0.5">
      <c r="A2118" s="399"/>
      <c r="B2118" s="400"/>
      <c r="C2118" s="75"/>
      <c r="D2118" s="323"/>
      <c r="E2118" s="400"/>
      <c r="F2118" s="75"/>
      <c r="G2118" s="75"/>
    </row>
    <row r="2119" spans="1:7" s="324" customFormat="1" x14ac:dyDescent="0.5">
      <c r="A2119" s="399"/>
      <c r="B2119" s="400"/>
      <c r="C2119" s="75"/>
      <c r="D2119" s="323"/>
      <c r="E2119" s="400"/>
      <c r="F2119" s="75"/>
      <c r="G2119" s="75"/>
    </row>
    <row r="2120" spans="1:7" s="324" customFormat="1" x14ac:dyDescent="0.5">
      <c r="A2120" s="399"/>
      <c r="B2120" s="400"/>
      <c r="C2120" s="75"/>
      <c r="D2120" s="323"/>
      <c r="E2120" s="400"/>
      <c r="F2120" s="75"/>
      <c r="G2120" s="75"/>
    </row>
    <row r="2121" spans="1:7" s="324" customFormat="1" x14ac:dyDescent="0.5">
      <c r="A2121" s="399"/>
      <c r="B2121" s="400"/>
      <c r="C2121" s="75"/>
      <c r="D2121" s="323"/>
      <c r="E2121" s="400"/>
      <c r="F2121" s="75"/>
      <c r="G2121" s="75"/>
    </row>
    <row r="2122" spans="1:7" s="324" customFormat="1" x14ac:dyDescent="0.5">
      <c r="A2122" s="399"/>
      <c r="B2122" s="400"/>
      <c r="C2122" s="75"/>
      <c r="D2122" s="323"/>
      <c r="E2122" s="400"/>
      <c r="F2122" s="75"/>
      <c r="G2122" s="75"/>
    </row>
    <row r="2123" spans="1:7" s="324" customFormat="1" x14ac:dyDescent="0.5">
      <c r="A2123" s="399"/>
      <c r="B2123" s="400"/>
      <c r="C2123" s="75"/>
      <c r="D2123" s="323"/>
      <c r="E2123" s="400"/>
      <c r="F2123" s="75"/>
      <c r="G2123" s="75"/>
    </row>
    <row r="2124" spans="1:7" s="324" customFormat="1" x14ac:dyDescent="0.5">
      <c r="A2124" s="399"/>
      <c r="B2124" s="400"/>
      <c r="C2124" s="75"/>
      <c r="D2124" s="323"/>
      <c r="E2124" s="400"/>
      <c r="F2124" s="75"/>
      <c r="G2124" s="75"/>
    </row>
    <row r="2125" spans="1:7" s="324" customFormat="1" x14ac:dyDescent="0.5">
      <c r="A2125" s="399"/>
      <c r="B2125" s="400"/>
      <c r="C2125" s="75"/>
      <c r="D2125" s="323"/>
      <c r="E2125" s="400"/>
      <c r="F2125" s="75"/>
      <c r="G2125" s="75"/>
    </row>
    <row r="2126" spans="1:7" s="324" customFormat="1" x14ac:dyDescent="0.5">
      <c r="A2126" s="399"/>
      <c r="B2126" s="400"/>
      <c r="C2126" s="75"/>
      <c r="D2126" s="323"/>
      <c r="E2126" s="400"/>
      <c r="F2126" s="75"/>
      <c r="G2126" s="75"/>
    </row>
    <row r="2127" spans="1:7" s="324" customFormat="1" x14ac:dyDescent="0.5">
      <c r="A2127" s="399"/>
      <c r="B2127" s="400"/>
      <c r="C2127" s="75"/>
      <c r="D2127" s="323"/>
      <c r="E2127" s="400"/>
      <c r="F2127" s="75"/>
      <c r="G2127" s="75"/>
    </row>
    <row r="2128" spans="1:7" s="324" customFormat="1" x14ac:dyDescent="0.5">
      <c r="A2128" s="399"/>
      <c r="B2128" s="400"/>
      <c r="C2128" s="75"/>
      <c r="D2128" s="323"/>
      <c r="E2128" s="400"/>
      <c r="F2128" s="75"/>
      <c r="G2128" s="75"/>
    </row>
    <row r="2129" spans="1:7" s="324" customFormat="1" x14ac:dyDescent="0.5">
      <c r="A2129" s="399"/>
      <c r="B2129" s="400"/>
      <c r="C2129" s="75"/>
      <c r="D2129" s="323"/>
      <c r="E2129" s="400"/>
      <c r="F2129" s="75"/>
      <c r="G2129" s="75"/>
    </row>
    <row r="2130" spans="1:7" s="324" customFormat="1" x14ac:dyDescent="0.5">
      <c r="A2130" s="399"/>
      <c r="B2130" s="400"/>
      <c r="C2130" s="75"/>
      <c r="D2130" s="323"/>
      <c r="E2130" s="400"/>
      <c r="F2130" s="75"/>
      <c r="G2130" s="75"/>
    </row>
    <row r="2131" spans="1:7" s="324" customFormat="1" x14ac:dyDescent="0.5">
      <c r="A2131" s="399"/>
      <c r="B2131" s="400"/>
      <c r="C2131" s="75"/>
      <c r="D2131" s="323"/>
      <c r="E2131" s="400"/>
      <c r="F2131" s="75"/>
      <c r="G2131" s="75"/>
    </row>
    <row r="2132" spans="1:7" s="324" customFormat="1" x14ac:dyDescent="0.5">
      <c r="A2132" s="399"/>
      <c r="B2132" s="400"/>
      <c r="C2132" s="75"/>
      <c r="D2132" s="323"/>
      <c r="E2132" s="400"/>
      <c r="F2132" s="75"/>
      <c r="G2132" s="75"/>
    </row>
    <row r="2133" spans="1:7" s="324" customFormat="1" x14ac:dyDescent="0.5">
      <c r="A2133" s="399"/>
      <c r="B2133" s="400"/>
      <c r="C2133" s="75"/>
      <c r="D2133" s="323"/>
      <c r="E2133" s="400"/>
      <c r="F2133" s="75"/>
      <c r="G2133" s="75"/>
    </row>
    <row r="2134" spans="1:7" s="324" customFormat="1" x14ac:dyDescent="0.5">
      <c r="A2134" s="399"/>
      <c r="B2134" s="400"/>
      <c r="C2134" s="75"/>
      <c r="D2134" s="323"/>
      <c r="E2134" s="400"/>
      <c r="F2134" s="75"/>
      <c r="G2134" s="75"/>
    </row>
    <row r="2135" spans="1:7" s="324" customFormat="1" x14ac:dyDescent="0.5">
      <c r="A2135" s="399"/>
      <c r="B2135" s="400"/>
      <c r="C2135" s="75"/>
      <c r="D2135" s="323"/>
      <c r="E2135" s="400"/>
      <c r="F2135" s="75"/>
      <c r="G2135" s="75"/>
    </row>
    <row r="2136" spans="1:7" s="324" customFormat="1" x14ac:dyDescent="0.5">
      <c r="A2136" s="399"/>
      <c r="B2136" s="400"/>
      <c r="C2136" s="75"/>
      <c r="D2136" s="323"/>
      <c r="E2136" s="400"/>
      <c r="F2136" s="75"/>
      <c r="G2136" s="75"/>
    </row>
    <row r="2137" spans="1:7" s="324" customFormat="1" x14ac:dyDescent="0.5">
      <c r="A2137" s="399"/>
      <c r="B2137" s="400"/>
      <c r="C2137" s="75"/>
      <c r="D2137" s="323"/>
      <c r="E2137" s="400"/>
      <c r="F2137" s="75"/>
      <c r="G2137" s="75"/>
    </row>
    <row r="2138" spans="1:7" s="324" customFormat="1" x14ac:dyDescent="0.5">
      <c r="A2138" s="399"/>
      <c r="B2138" s="400"/>
      <c r="C2138" s="75"/>
      <c r="D2138" s="323"/>
      <c r="E2138" s="400"/>
      <c r="F2138" s="75"/>
      <c r="G2138" s="75"/>
    </row>
    <row r="2139" spans="1:7" s="324" customFormat="1" x14ac:dyDescent="0.5">
      <c r="A2139" s="399"/>
      <c r="B2139" s="400"/>
      <c r="C2139" s="75"/>
      <c r="D2139" s="323"/>
      <c r="E2139" s="400"/>
      <c r="F2139" s="75"/>
      <c r="G2139" s="75"/>
    </row>
    <row r="2140" spans="1:7" s="324" customFormat="1" x14ac:dyDescent="0.5">
      <c r="A2140" s="399"/>
      <c r="B2140" s="400"/>
      <c r="C2140" s="75"/>
      <c r="D2140" s="323"/>
      <c r="E2140" s="400"/>
      <c r="F2140" s="75"/>
      <c r="G2140" s="75"/>
    </row>
    <row r="2141" spans="1:7" s="324" customFormat="1" x14ac:dyDescent="0.5">
      <c r="A2141" s="399"/>
      <c r="B2141" s="400"/>
      <c r="C2141" s="75"/>
      <c r="D2141" s="323"/>
      <c r="E2141" s="400"/>
      <c r="F2141" s="75"/>
      <c r="G2141" s="75"/>
    </row>
    <row r="2142" spans="1:7" s="324" customFormat="1" x14ac:dyDescent="0.5">
      <c r="A2142" s="399"/>
      <c r="B2142" s="400"/>
      <c r="C2142" s="75"/>
      <c r="D2142" s="323"/>
      <c r="E2142" s="400"/>
      <c r="F2142" s="75"/>
      <c r="G2142" s="75"/>
    </row>
    <row r="2143" spans="1:7" s="324" customFormat="1" x14ac:dyDescent="0.5">
      <c r="A2143" s="399"/>
      <c r="B2143" s="400"/>
      <c r="C2143" s="75"/>
      <c r="D2143" s="323"/>
      <c r="E2143" s="400"/>
      <c r="F2143" s="75"/>
      <c r="G2143" s="75"/>
    </row>
    <row r="2144" spans="1:7" s="324" customFormat="1" x14ac:dyDescent="0.5">
      <c r="A2144" s="399"/>
      <c r="B2144" s="400"/>
      <c r="C2144" s="75"/>
      <c r="D2144" s="323"/>
      <c r="E2144" s="400"/>
      <c r="F2144" s="75"/>
      <c r="G2144" s="75"/>
    </row>
    <row r="2145" spans="1:7" s="324" customFormat="1" x14ac:dyDescent="0.5">
      <c r="A2145" s="399"/>
      <c r="B2145" s="400"/>
      <c r="C2145" s="75"/>
      <c r="D2145" s="323"/>
      <c r="E2145" s="400"/>
      <c r="F2145" s="75"/>
      <c r="G2145" s="75"/>
    </row>
    <row r="2146" spans="1:7" s="324" customFormat="1" x14ac:dyDescent="0.5">
      <c r="A2146" s="399"/>
      <c r="B2146" s="400"/>
      <c r="C2146" s="75"/>
      <c r="D2146" s="323"/>
      <c r="E2146" s="400"/>
      <c r="F2146" s="75"/>
      <c r="G2146" s="75"/>
    </row>
    <row r="2147" spans="1:7" s="324" customFormat="1" x14ac:dyDescent="0.5">
      <c r="A2147" s="399"/>
      <c r="B2147" s="400"/>
      <c r="C2147" s="75"/>
      <c r="D2147" s="323"/>
      <c r="E2147" s="400"/>
      <c r="F2147" s="75"/>
      <c r="G2147" s="75"/>
    </row>
    <row r="2148" spans="1:7" s="324" customFormat="1" x14ac:dyDescent="0.5">
      <c r="A2148" s="399"/>
      <c r="B2148" s="400"/>
      <c r="C2148" s="75"/>
      <c r="D2148" s="323"/>
      <c r="E2148" s="400"/>
      <c r="F2148" s="75"/>
      <c r="G2148" s="75"/>
    </row>
    <row r="2149" spans="1:7" s="324" customFormat="1" x14ac:dyDescent="0.5">
      <c r="A2149" s="399"/>
      <c r="B2149" s="400"/>
      <c r="C2149" s="75"/>
      <c r="D2149" s="323"/>
      <c r="E2149" s="400"/>
      <c r="F2149" s="75"/>
      <c r="G2149" s="75"/>
    </row>
    <row r="2150" spans="1:7" s="324" customFormat="1" x14ac:dyDescent="0.5">
      <c r="A2150" s="399"/>
      <c r="B2150" s="400"/>
      <c r="C2150" s="75"/>
      <c r="D2150" s="323"/>
      <c r="E2150" s="400"/>
      <c r="F2150" s="75"/>
      <c r="G2150" s="75"/>
    </row>
    <row r="2151" spans="1:7" s="324" customFormat="1" x14ac:dyDescent="0.5">
      <c r="A2151" s="399"/>
      <c r="B2151" s="400"/>
      <c r="C2151" s="75"/>
      <c r="D2151" s="323"/>
      <c r="E2151" s="400"/>
      <c r="F2151" s="75"/>
      <c r="G2151" s="75"/>
    </row>
    <row r="2152" spans="1:7" s="324" customFormat="1" x14ac:dyDescent="0.5">
      <c r="A2152" s="399"/>
      <c r="B2152" s="400"/>
      <c r="C2152" s="75"/>
      <c r="D2152" s="323"/>
      <c r="E2152" s="400"/>
      <c r="F2152" s="75"/>
      <c r="G2152" s="75"/>
    </row>
    <row r="2153" spans="1:7" s="324" customFormat="1" x14ac:dyDescent="0.5">
      <c r="A2153" s="399"/>
      <c r="B2153" s="400"/>
      <c r="C2153" s="75"/>
      <c r="D2153" s="323"/>
      <c r="E2153" s="400"/>
      <c r="F2153" s="75"/>
      <c r="G2153" s="75"/>
    </row>
    <row r="2154" spans="1:7" s="324" customFormat="1" x14ac:dyDescent="0.5">
      <c r="A2154" s="399"/>
      <c r="B2154" s="400"/>
      <c r="C2154" s="75"/>
      <c r="D2154" s="323"/>
      <c r="E2154" s="400"/>
      <c r="F2154" s="75"/>
      <c r="G2154" s="75"/>
    </row>
    <row r="2155" spans="1:7" s="324" customFormat="1" x14ac:dyDescent="0.5">
      <c r="A2155" s="399"/>
      <c r="B2155" s="400"/>
      <c r="C2155" s="75"/>
      <c r="D2155" s="323"/>
      <c r="E2155" s="400"/>
      <c r="F2155" s="75"/>
      <c r="G2155" s="75"/>
    </row>
    <row r="2156" spans="1:7" s="324" customFormat="1" x14ac:dyDescent="0.5">
      <c r="A2156" s="399"/>
      <c r="B2156" s="400"/>
      <c r="C2156" s="75"/>
      <c r="D2156" s="323"/>
      <c r="E2156" s="400"/>
      <c r="F2156" s="75"/>
      <c r="G2156" s="75"/>
    </row>
    <row r="2157" spans="1:7" s="324" customFormat="1" x14ac:dyDescent="0.5">
      <c r="A2157" s="399"/>
      <c r="B2157" s="400"/>
      <c r="C2157" s="75"/>
      <c r="D2157" s="323"/>
      <c r="E2157" s="400"/>
      <c r="F2157" s="75"/>
      <c r="G2157" s="75"/>
    </row>
    <row r="2158" spans="1:7" s="324" customFormat="1" x14ac:dyDescent="0.5">
      <c r="A2158" s="399"/>
      <c r="B2158" s="400"/>
      <c r="C2158" s="75"/>
      <c r="D2158" s="323"/>
      <c r="E2158" s="400"/>
      <c r="F2158" s="75"/>
      <c r="G2158" s="75"/>
    </row>
    <row r="2159" spans="1:7" s="324" customFormat="1" x14ac:dyDescent="0.5">
      <c r="A2159" s="399"/>
      <c r="B2159" s="400"/>
      <c r="C2159" s="75"/>
      <c r="D2159" s="323"/>
      <c r="E2159" s="400"/>
      <c r="F2159" s="75"/>
      <c r="G2159" s="75"/>
    </row>
    <row r="2160" spans="1:7" s="324" customFormat="1" x14ac:dyDescent="0.5">
      <c r="A2160" s="399"/>
      <c r="B2160" s="400"/>
      <c r="C2160" s="75"/>
      <c r="D2160" s="323"/>
      <c r="E2160" s="400"/>
      <c r="F2160" s="75"/>
      <c r="G2160" s="75"/>
    </row>
    <row r="2161" spans="1:7" s="324" customFormat="1" x14ac:dyDescent="0.5">
      <c r="A2161" s="399"/>
      <c r="B2161" s="400"/>
      <c r="C2161" s="75"/>
      <c r="D2161" s="323"/>
      <c r="E2161" s="400"/>
      <c r="F2161" s="75"/>
      <c r="G2161" s="75"/>
    </row>
    <row r="2162" spans="1:7" s="324" customFormat="1" x14ac:dyDescent="0.5">
      <c r="A2162" s="399"/>
      <c r="B2162" s="400"/>
      <c r="C2162" s="75"/>
      <c r="D2162" s="323"/>
      <c r="E2162" s="400"/>
      <c r="F2162" s="75"/>
      <c r="G2162" s="75"/>
    </row>
    <row r="2163" spans="1:7" s="324" customFormat="1" x14ac:dyDescent="0.5">
      <c r="A2163" s="399"/>
      <c r="B2163" s="400"/>
      <c r="C2163" s="75"/>
      <c r="D2163" s="323"/>
      <c r="E2163" s="400"/>
      <c r="F2163" s="75"/>
      <c r="G2163" s="75"/>
    </row>
    <row r="2164" spans="1:7" s="324" customFormat="1" x14ac:dyDescent="0.5">
      <c r="A2164" s="399"/>
      <c r="B2164" s="400"/>
      <c r="C2164" s="75"/>
      <c r="D2164" s="323"/>
      <c r="E2164" s="400"/>
      <c r="F2164" s="75"/>
      <c r="G2164" s="75"/>
    </row>
    <row r="2165" spans="1:7" s="324" customFormat="1" x14ac:dyDescent="0.5">
      <c r="A2165" s="399"/>
      <c r="B2165" s="400"/>
      <c r="C2165" s="75"/>
      <c r="D2165" s="323"/>
      <c r="E2165" s="400"/>
      <c r="F2165" s="75"/>
      <c r="G2165" s="75"/>
    </row>
    <row r="2166" spans="1:7" s="324" customFormat="1" x14ac:dyDescent="0.5">
      <c r="A2166" s="399"/>
      <c r="B2166" s="400"/>
      <c r="C2166" s="75"/>
      <c r="D2166" s="323"/>
      <c r="E2166" s="400"/>
      <c r="F2166" s="75"/>
      <c r="G2166" s="75"/>
    </row>
    <row r="2167" spans="1:7" s="324" customFormat="1" x14ac:dyDescent="0.5">
      <c r="A2167" s="399"/>
      <c r="B2167" s="400"/>
      <c r="C2167" s="75"/>
      <c r="D2167" s="323"/>
      <c r="E2167" s="400"/>
      <c r="F2167" s="75"/>
      <c r="G2167" s="75"/>
    </row>
    <row r="2168" spans="1:7" s="324" customFormat="1" x14ac:dyDescent="0.5">
      <c r="A2168" s="399"/>
      <c r="B2168" s="400"/>
      <c r="C2168" s="75"/>
      <c r="D2168" s="323"/>
      <c r="E2168" s="400"/>
      <c r="F2168" s="75"/>
      <c r="G2168" s="75"/>
    </row>
    <row r="2169" spans="1:7" s="324" customFormat="1" x14ac:dyDescent="0.5">
      <c r="A2169" s="399"/>
      <c r="B2169" s="400"/>
      <c r="C2169" s="75"/>
      <c r="D2169" s="323"/>
      <c r="E2169" s="400"/>
      <c r="F2169" s="75"/>
      <c r="G2169" s="75"/>
    </row>
    <row r="2170" spans="1:7" s="324" customFormat="1" x14ac:dyDescent="0.5">
      <c r="A2170" s="399"/>
      <c r="B2170" s="400"/>
      <c r="C2170" s="75"/>
      <c r="D2170" s="323"/>
      <c r="E2170" s="400"/>
      <c r="F2170" s="75"/>
      <c r="G2170" s="75"/>
    </row>
    <row r="2171" spans="1:7" s="324" customFormat="1" x14ac:dyDescent="0.5">
      <c r="A2171" s="399"/>
      <c r="B2171" s="400"/>
      <c r="C2171" s="75"/>
      <c r="D2171" s="323"/>
      <c r="E2171" s="400"/>
      <c r="F2171" s="75"/>
      <c r="G2171" s="75"/>
    </row>
    <row r="2172" spans="1:7" s="324" customFormat="1" x14ac:dyDescent="0.5">
      <c r="A2172" s="399"/>
      <c r="B2172" s="400"/>
      <c r="C2172" s="75"/>
      <c r="D2172" s="323"/>
      <c r="E2172" s="400"/>
      <c r="F2172" s="75"/>
      <c r="G2172" s="75"/>
    </row>
    <row r="2173" spans="1:7" s="324" customFormat="1" x14ac:dyDescent="0.5">
      <c r="A2173" s="399"/>
      <c r="B2173" s="400"/>
      <c r="C2173" s="75"/>
      <c r="D2173" s="323"/>
      <c r="E2173" s="400"/>
      <c r="F2173" s="75"/>
      <c r="G2173" s="75"/>
    </row>
    <row r="2174" spans="1:7" s="324" customFormat="1" x14ac:dyDescent="0.5">
      <c r="A2174" s="399"/>
      <c r="B2174" s="400"/>
      <c r="C2174" s="75"/>
      <c r="D2174" s="323"/>
      <c r="E2174" s="400"/>
      <c r="F2174" s="75"/>
      <c r="G2174" s="75"/>
    </row>
    <row r="2175" spans="1:7" s="324" customFormat="1" x14ac:dyDescent="0.5">
      <c r="A2175" s="399"/>
      <c r="B2175" s="400"/>
      <c r="C2175" s="75"/>
      <c r="D2175" s="323"/>
      <c r="E2175" s="400"/>
      <c r="F2175" s="75"/>
      <c r="G2175" s="75"/>
    </row>
    <row r="2176" spans="1:7" s="324" customFormat="1" x14ac:dyDescent="0.5">
      <c r="A2176" s="399"/>
      <c r="B2176" s="400"/>
      <c r="C2176" s="75"/>
      <c r="D2176" s="323"/>
      <c r="E2176" s="400"/>
      <c r="F2176" s="75"/>
      <c r="G2176" s="75"/>
    </row>
    <row r="2177" spans="1:7" s="324" customFormat="1" x14ac:dyDescent="0.5">
      <c r="A2177" s="399"/>
      <c r="B2177" s="400"/>
      <c r="C2177" s="75"/>
      <c r="D2177" s="323"/>
      <c r="E2177" s="400"/>
      <c r="F2177" s="75"/>
      <c r="G2177" s="75"/>
    </row>
    <row r="2178" spans="1:7" s="324" customFormat="1" x14ac:dyDescent="0.5">
      <c r="A2178" s="399"/>
      <c r="B2178" s="400"/>
      <c r="C2178" s="75"/>
      <c r="D2178" s="323"/>
      <c r="E2178" s="400"/>
      <c r="F2178" s="75"/>
      <c r="G2178" s="75"/>
    </row>
    <row r="2179" spans="1:7" s="324" customFormat="1" x14ac:dyDescent="0.5">
      <c r="A2179" s="399"/>
      <c r="B2179" s="400"/>
      <c r="C2179" s="75"/>
      <c r="D2179" s="323"/>
      <c r="E2179" s="400"/>
      <c r="F2179" s="75"/>
      <c r="G2179" s="75"/>
    </row>
    <row r="2180" spans="1:7" s="324" customFormat="1" x14ac:dyDescent="0.5">
      <c r="A2180" s="399"/>
      <c r="B2180" s="400"/>
      <c r="C2180" s="75"/>
      <c r="D2180" s="323"/>
      <c r="E2180" s="400"/>
      <c r="F2180" s="75"/>
      <c r="G2180" s="75"/>
    </row>
    <row r="2181" spans="1:7" s="324" customFormat="1" x14ac:dyDescent="0.5">
      <c r="A2181" s="399"/>
      <c r="B2181" s="400"/>
      <c r="C2181" s="75"/>
      <c r="D2181" s="323"/>
      <c r="E2181" s="400"/>
      <c r="F2181" s="75"/>
      <c r="G2181" s="75"/>
    </row>
    <row r="2182" spans="1:7" s="324" customFormat="1" x14ac:dyDescent="0.5">
      <c r="A2182" s="399"/>
      <c r="B2182" s="400"/>
      <c r="C2182" s="75"/>
      <c r="D2182" s="323"/>
      <c r="E2182" s="400"/>
      <c r="F2182" s="75"/>
      <c r="G2182" s="75"/>
    </row>
    <row r="2183" spans="1:7" s="324" customFormat="1" x14ac:dyDescent="0.5">
      <c r="A2183" s="399"/>
      <c r="B2183" s="400"/>
      <c r="C2183" s="75"/>
      <c r="D2183" s="323"/>
      <c r="E2183" s="400"/>
      <c r="F2183" s="75"/>
      <c r="G2183" s="75"/>
    </row>
    <row r="2184" spans="1:7" s="324" customFormat="1" x14ac:dyDescent="0.5">
      <c r="A2184" s="399"/>
      <c r="B2184" s="400"/>
      <c r="C2184" s="75"/>
      <c r="D2184" s="323"/>
      <c r="E2184" s="400"/>
      <c r="F2184" s="75"/>
      <c r="G2184" s="75"/>
    </row>
    <row r="2185" spans="1:7" s="324" customFormat="1" x14ac:dyDescent="0.5">
      <c r="A2185" s="399"/>
      <c r="B2185" s="400"/>
      <c r="C2185" s="75"/>
      <c r="D2185" s="323"/>
      <c r="E2185" s="400"/>
      <c r="F2185" s="75"/>
      <c r="G2185" s="75"/>
    </row>
    <row r="2186" spans="1:7" s="324" customFormat="1" x14ac:dyDescent="0.5">
      <c r="A2186" s="399"/>
      <c r="B2186" s="400"/>
      <c r="C2186" s="75"/>
      <c r="D2186" s="323"/>
      <c r="E2186" s="400"/>
      <c r="F2186" s="75"/>
      <c r="G2186" s="75"/>
    </row>
    <row r="2187" spans="1:7" s="324" customFormat="1" x14ac:dyDescent="0.5">
      <c r="A2187" s="399"/>
      <c r="B2187" s="400"/>
      <c r="C2187" s="75"/>
      <c r="D2187" s="323"/>
      <c r="E2187" s="400"/>
      <c r="F2187" s="75"/>
      <c r="G2187" s="75"/>
    </row>
    <row r="2188" spans="1:7" s="324" customFormat="1" x14ac:dyDescent="0.5">
      <c r="A2188" s="399"/>
      <c r="B2188" s="400"/>
      <c r="C2188" s="75"/>
      <c r="D2188" s="323"/>
      <c r="E2188" s="400"/>
      <c r="F2188" s="75"/>
      <c r="G2188" s="75"/>
    </row>
    <row r="2189" spans="1:7" s="324" customFormat="1" x14ac:dyDescent="0.5">
      <c r="A2189" s="399"/>
      <c r="B2189" s="400"/>
      <c r="C2189" s="75"/>
      <c r="D2189" s="323"/>
      <c r="E2189" s="400"/>
      <c r="F2189" s="75"/>
      <c r="G2189" s="75"/>
    </row>
    <row r="2190" spans="1:7" s="324" customFormat="1" x14ac:dyDescent="0.5">
      <c r="A2190" s="399"/>
      <c r="B2190" s="400"/>
      <c r="C2190" s="75"/>
      <c r="D2190" s="323"/>
      <c r="E2190" s="400"/>
      <c r="F2190" s="75"/>
      <c r="G2190" s="75"/>
    </row>
    <row r="2191" spans="1:7" s="324" customFormat="1" x14ac:dyDescent="0.5">
      <c r="A2191" s="399"/>
      <c r="B2191" s="400"/>
      <c r="C2191" s="75"/>
      <c r="D2191" s="323"/>
      <c r="E2191" s="400"/>
      <c r="F2191" s="75"/>
      <c r="G2191" s="75"/>
    </row>
    <row r="2192" spans="1:7" s="324" customFormat="1" x14ac:dyDescent="0.5">
      <c r="A2192" s="399"/>
      <c r="B2192" s="400"/>
      <c r="C2192" s="75"/>
      <c r="D2192" s="323"/>
      <c r="E2192" s="400"/>
      <c r="F2192" s="75"/>
      <c r="G2192" s="75"/>
    </row>
    <row r="2193" spans="1:7" s="324" customFormat="1" x14ac:dyDescent="0.5">
      <c r="A2193" s="399"/>
      <c r="B2193" s="400"/>
      <c r="C2193" s="75"/>
      <c r="D2193" s="323"/>
      <c r="E2193" s="400"/>
      <c r="F2193" s="75"/>
      <c r="G2193" s="75"/>
    </row>
    <row r="2194" spans="1:7" s="324" customFormat="1" x14ac:dyDescent="0.5">
      <c r="A2194" s="399"/>
      <c r="B2194" s="400"/>
      <c r="C2194" s="75"/>
      <c r="D2194" s="323"/>
      <c r="E2194" s="400"/>
      <c r="F2194" s="75"/>
      <c r="G2194" s="75"/>
    </row>
    <row r="2195" spans="1:7" s="324" customFormat="1" x14ac:dyDescent="0.5">
      <c r="A2195" s="399"/>
      <c r="B2195" s="400"/>
      <c r="C2195" s="75"/>
      <c r="D2195" s="323"/>
      <c r="E2195" s="400"/>
      <c r="F2195" s="75"/>
      <c r="G2195" s="75"/>
    </row>
    <row r="2196" spans="1:7" s="324" customFormat="1" x14ac:dyDescent="0.5">
      <c r="A2196" s="399"/>
      <c r="B2196" s="400"/>
      <c r="C2196" s="75"/>
      <c r="D2196" s="323"/>
      <c r="E2196" s="400"/>
      <c r="F2196" s="75"/>
      <c r="G2196" s="75"/>
    </row>
    <row r="2197" spans="1:7" s="324" customFormat="1" x14ac:dyDescent="0.5">
      <c r="A2197" s="399"/>
      <c r="B2197" s="400"/>
      <c r="C2197" s="75"/>
      <c r="D2197" s="323"/>
      <c r="E2197" s="400"/>
      <c r="F2197" s="75"/>
      <c r="G2197" s="75"/>
    </row>
    <row r="2198" spans="1:7" s="324" customFormat="1" x14ac:dyDescent="0.5">
      <c r="A2198" s="399"/>
      <c r="B2198" s="400"/>
      <c r="C2198" s="75"/>
      <c r="D2198" s="323"/>
      <c r="E2198" s="400"/>
      <c r="F2198" s="75"/>
      <c r="G2198" s="75"/>
    </row>
    <row r="2199" spans="1:7" s="324" customFormat="1" x14ac:dyDescent="0.5">
      <c r="A2199" s="399"/>
      <c r="B2199" s="400"/>
      <c r="C2199" s="75"/>
      <c r="D2199" s="323"/>
      <c r="E2199" s="400"/>
      <c r="F2199" s="75"/>
      <c r="G2199" s="75"/>
    </row>
    <row r="2200" spans="1:7" s="324" customFormat="1" x14ac:dyDescent="0.5">
      <c r="A2200" s="399"/>
      <c r="B2200" s="400"/>
      <c r="C2200" s="75"/>
      <c r="D2200" s="323"/>
      <c r="E2200" s="400"/>
      <c r="F2200" s="75"/>
      <c r="G2200" s="75"/>
    </row>
    <row r="2201" spans="1:7" s="324" customFormat="1" x14ac:dyDescent="0.5">
      <c r="A2201" s="399"/>
      <c r="B2201" s="400"/>
      <c r="C2201" s="75"/>
      <c r="D2201" s="323"/>
      <c r="E2201" s="400"/>
      <c r="F2201" s="75"/>
      <c r="G2201" s="75"/>
    </row>
    <row r="2202" spans="1:7" s="324" customFormat="1" x14ac:dyDescent="0.5">
      <c r="A2202" s="399"/>
      <c r="B2202" s="400"/>
      <c r="C2202" s="75"/>
      <c r="D2202" s="323"/>
      <c r="E2202" s="400"/>
      <c r="F2202" s="75"/>
      <c r="G2202" s="75"/>
    </row>
    <row r="2203" spans="1:7" s="324" customFormat="1" x14ac:dyDescent="0.5">
      <c r="A2203" s="399"/>
      <c r="B2203" s="400"/>
      <c r="C2203" s="75"/>
      <c r="D2203" s="323"/>
      <c r="E2203" s="400"/>
      <c r="F2203" s="75"/>
      <c r="G2203" s="75"/>
    </row>
    <row r="2204" spans="1:7" s="324" customFormat="1" x14ac:dyDescent="0.5">
      <c r="A2204" s="399"/>
      <c r="B2204" s="400"/>
      <c r="C2204" s="75"/>
      <c r="D2204" s="323"/>
      <c r="E2204" s="400"/>
      <c r="F2204" s="75"/>
      <c r="G2204" s="75"/>
    </row>
    <row r="2205" spans="1:7" s="324" customFormat="1" x14ac:dyDescent="0.5">
      <c r="A2205" s="399"/>
      <c r="B2205" s="400"/>
      <c r="C2205" s="75"/>
      <c r="D2205" s="323"/>
      <c r="E2205" s="400"/>
      <c r="F2205" s="75"/>
      <c r="G2205" s="75"/>
    </row>
    <row r="2206" spans="1:7" s="324" customFormat="1" x14ac:dyDescent="0.5">
      <c r="A2206" s="399"/>
      <c r="B2206" s="400"/>
      <c r="C2206" s="75"/>
      <c r="D2206" s="323"/>
      <c r="E2206" s="400"/>
      <c r="F2206" s="75"/>
      <c r="G2206" s="75"/>
    </row>
    <row r="2207" spans="1:7" s="324" customFormat="1" x14ac:dyDescent="0.5">
      <c r="A2207" s="399"/>
      <c r="B2207" s="400"/>
      <c r="C2207" s="75"/>
      <c r="D2207" s="323"/>
      <c r="E2207" s="400"/>
      <c r="F2207" s="75"/>
      <c r="G2207" s="75"/>
    </row>
    <row r="2208" spans="1:7" s="324" customFormat="1" x14ac:dyDescent="0.5">
      <c r="A2208" s="399"/>
      <c r="B2208" s="400"/>
      <c r="C2208" s="75"/>
      <c r="D2208" s="323"/>
      <c r="E2208" s="400"/>
      <c r="F2208" s="75"/>
      <c r="G2208" s="75"/>
    </row>
    <row r="2209" spans="1:7" s="324" customFormat="1" x14ac:dyDescent="0.5">
      <c r="A2209" s="399"/>
      <c r="B2209" s="400"/>
      <c r="C2209" s="75"/>
      <c r="D2209" s="323"/>
      <c r="E2209" s="400"/>
      <c r="F2209" s="75"/>
      <c r="G2209" s="75"/>
    </row>
    <row r="2210" spans="1:7" s="324" customFormat="1" x14ac:dyDescent="0.5">
      <c r="A2210" s="399"/>
      <c r="B2210" s="400"/>
      <c r="C2210" s="75"/>
      <c r="D2210" s="323"/>
      <c r="E2210" s="400"/>
      <c r="F2210" s="75"/>
      <c r="G2210" s="75"/>
    </row>
    <row r="2211" spans="1:7" s="324" customFormat="1" x14ac:dyDescent="0.5">
      <c r="A2211" s="399"/>
      <c r="B2211" s="400"/>
      <c r="C2211" s="75"/>
      <c r="D2211" s="323"/>
      <c r="E2211" s="400"/>
      <c r="F2211" s="75"/>
      <c r="G2211" s="75"/>
    </row>
    <row r="2212" spans="1:7" s="324" customFormat="1" x14ac:dyDescent="0.5">
      <c r="A2212" s="399"/>
      <c r="B2212" s="400"/>
      <c r="C2212" s="75"/>
      <c r="D2212" s="323"/>
      <c r="E2212" s="400"/>
      <c r="F2212" s="75"/>
      <c r="G2212" s="75"/>
    </row>
    <row r="2213" spans="1:7" s="324" customFormat="1" x14ac:dyDescent="0.5">
      <c r="A2213" s="399"/>
      <c r="B2213" s="400"/>
      <c r="C2213" s="75"/>
      <c r="D2213" s="323"/>
      <c r="E2213" s="400"/>
      <c r="F2213" s="75"/>
      <c r="G2213" s="75"/>
    </row>
    <row r="2214" spans="1:7" s="324" customFormat="1" x14ac:dyDescent="0.5">
      <c r="A2214" s="399"/>
      <c r="B2214" s="400"/>
      <c r="C2214" s="75"/>
      <c r="D2214" s="323"/>
      <c r="E2214" s="400"/>
      <c r="F2214" s="75"/>
      <c r="G2214" s="75"/>
    </row>
    <row r="2215" spans="1:7" s="324" customFormat="1" x14ac:dyDescent="0.5">
      <c r="A2215" s="399"/>
      <c r="B2215" s="400"/>
      <c r="C2215" s="75"/>
      <c r="D2215" s="323"/>
      <c r="E2215" s="400"/>
      <c r="F2215" s="75"/>
      <c r="G2215" s="75"/>
    </row>
    <row r="2216" spans="1:7" s="324" customFormat="1" x14ac:dyDescent="0.5">
      <c r="A2216" s="399"/>
      <c r="B2216" s="400"/>
      <c r="C2216" s="75"/>
      <c r="D2216" s="323"/>
      <c r="E2216" s="400"/>
      <c r="F2216" s="75"/>
      <c r="G2216" s="75"/>
    </row>
    <row r="2217" spans="1:7" s="324" customFormat="1" x14ac:dyDescent="0.5">
      <c r="A2217" s="399"/>
      <c r="B2217" s="400"/>
      <c r="C2217" s="75"/>
      <c r="D2217" s="323"/>
      <c r="E2217" s="400"/>
      <c r="F2217" s="75"/>
      <c r="G2217" s="75"/>
    </row>
    <row r="2218" spans="1:7" s="324" customFormat="1" x14ac:dyDescent="0.5">
      <c r="A2218" s="399"/>
      <c r="B2218" s="400"/>
      <c r="C2218" s="75"/>
      <c r="D2218" s="323"/>
      <c r="E2218" s="400"/>
      <c r="F2218" s="75"/>
      <c r="G2218" s="75"/>
    </row>
    <row r="2219" spans="1:7" s="324" customFormat="1" x14ac:dyDescent="0.5">
      <c r="A2219" s="399"/>
      <c r="B2219" s="400"/>
      <c r="C2219" s="75"/>
      <c r="D2219" s="323"/>
      <c r="E2219" s="400"/>
      <c r="F2219" s="75"/>
      <c r="G2219" s="75"/>
    </row>
    <row r="2220" spans="1:7" s="324" customFormat="1" x14ac:dyDescent="0.5">
      <c r="A2220" s="399"/>
      <c r="B2220" s="400"/>
      <c r="C2220" s="75"/>
      <c r="D2220" s="323"/>
      <c r="E2220" s="400"/>
      <c r="F2220" s="75"/>
      <c r="G2220" s="75"/>
    </row>
    <row r="2221" spans="1:7" s="324" customFormat="1" x14ac:dyDescent="0.5">
      <c r="A2221" s="399"/>
      <c r="B2221" s="400"/>
      <c r="C2221" s="75"/>
      <c r="D2221" s="323"/>
      <c r="E2221" s="400"/>
      <c r="F2221" s="75"/>
      <c r="G2221" s="75"/>
    </row>
    <row r="2222" spans="1:7" s="324" customFormat="1" x14ac:dyDescent="0.5">
      <c r="A2222" s="399"/>
      <c r="B2222" s="400"/>
      <c r="C2222" s="75"/>
      <c r="D2222" s="323"/>
      <c r="E2222" s="400"/>
      <c r="F2222" s="75"/>
      <c r="G2222" s="75"/>
    </row>
    <row r="2223" spans="1:7" s="324" customFormat="1" x14ac:dyDescent="0.5">
      <c r="A2223" s="399"/>
      <c r="B2223" s="400"/>
      <c r="C2223" s="75"/>
      <c r="D2223" s="323"/>
      <c r="E2223" s="400"/>
      <c r="F2223" s="75"/>
      <c r="G2223" s="75"/>
    </row>
    <row r="2224" spans="1:7" s="324" customFormat="1" x14ac:dyDescent="0.5">
      <c r="A2224" s="399"/>
      <c r="B2224" s="400"/>
      <c r="C2224" s="75"/>
      <c r="D2224" s="323"/>
      <c r="E2224" s="400"/>
      <c r="F2224" s="75"/>
      <c r="G2224" s="75"/>
    </row>
    <row r="2225" spans="1:7" s="324" customFormat="1" x14ac:dyDescent="0.5">
      <c r="A2225" s="399"/>
      <c r="B2225" s="400"/>
      <c r="C2225" s="75"/>
      <c r="D2225" s="323"/>
      <c r="E2225" s="400"/>
      <c r="F2225" s="75"/>
      <c r="G2225" s="75"/>
    </row>
    <row r="2226" spans="1:7" s="324" customFormat="1" x14ac:dyDescent="0.5">
      <c r="A2226" s="399"/>
      <c r="B2226" s="400"/>
      <c r="C2226" s="75"/>
      <c r="D2226" s="323"/>
      <c r="E2226" s="400"/>
      <c r="F2226" s="75"/>
      <c r="G2226" s="75"/>
    </row>
    <row r="2227" spans="1:7" s="324" customFormat="1" x14ac:dyDescent="0.5">
      <c r="A2227" s="399"/>
      <c r="B2227" s="400"/>
      <c r="C2227" s="75"/>
      <c r="D2227" s="323"/>
      <c r="E2227" s="400"/>
      <c r="F2227" s="75"/>
      <c r="G2227" s="75"/>
    </row>
    <row r="2228" spans="1:7" s="324" customFormat="1" x14ac:dyDescent="0.5">
      <c r="A2228" s="399"/>
      <c r="B2228" s="400"/>
      <c r="C2228" s="75"/>
      <c r="D2228" s="323"/>
      <c r="E2228" s="400"/>
      <c r="F2228" s="75"/>
      <c r="G2228" s="75"/>
    </row>
    <row r="2229" spans="1:7" s="324" customFormat="1" x14ac:dyDescent="0.5">
      <c r="A2229" s="399"/>
      <c r="B2229" s="400"/>
      <c r="C2229" s="75"/>
      <c r="D2229" s="323"/>
      <c r="E2229" s="400"/>
      <c r="F2229" s="75"/>
      <c r="G2229" s="75"/>
    </row>
    <row r="2230" spans="1:7" s="324" customFormat="1" x14ac:dyDescent="0.5">
      <c r="A2230" s="399"/>
      <c r="B2230" s="400"/>
      <c r="C2230" s="75"/>
      <c r="D2230" s="323"/>
      <c r="E2230" s="400"/>
      <c r="F2230" s="75"/>
      <c r="G2230" s="75"/>
    </row>
    <row r="2231" spans="1:7" s="324" customFormat="1" x14ac:dyDescent="0.5">
      <c r="A2231" s="399"/>
      <c r="B2231" s="400"/>
      <c r="C2231" s="75"/>
      <c r="D2231" s="323"/>
      <c r="E2231" s="400"/>
      <c r="F2231" s="75"/>
      <c r="G2231" s="75"/>
    </row>
    <row r="2232" spans="1:7" s="324" customFormat="1" x14ac:dyDescent="0.5">
      <c r="A2232" s="399"/>
      <c r="B2232" s="400"/>
      <c r="C2232" s="75"/>
      <c r="D2232" s="323"/>
      <c r="E2232" s="400"/>
      <c r="F2232" s="75"/>
      <c r="G2232" s="75"/>
    </row>
    <row r="2233" spans="1:7" s="324" customFormat="1" x14ac:dyDescent="0.5">
      <c r="A2233" s="399"/>
      <c r="B2233" s="400"/>
      <c r="C2233" s="75"/>
      <c r="D2233" s="323"/>
      <c r="E2233" s="400"/>
      <c r="F2233" s="75"/>
      <c r="G2233" s="75"/>
    </row>
    <row r="2234" spans="1:7" s="324" customFormat="1" x14ac:dyDescent="0.5">
      <c r="A2234" s="399"/>
      <c r="B2234" s="400"/>
      <c r="C2234" s="75"/>
      <c r="D2234" s="323"/>
      <c r="E2234" s="400"/>
      <c r="F2234" s="75"/>
      <c r="G2234" s="75"/>
    </row>
    <row r="2235" spans="1:7" s="324" customFormat="1" x14ac:dyDescent="0.5">
      <c r="A2235" s="399"/>
      <c r="B2235" s="400"/>
      <c r="C2235" s="75"/>
      <c r="D2235" s="323"/>
      <c r="E2235" s="400"/>
      <c r="F2235" s="75"/>
      <c r="G2235" s="75"/>
    </row>
    <row r="2236" spans="1:7" s="324" customFormat="1" x14ac:dyDescent="0.5">
      <c r="A2236" s="399"/>
      <c r="B2236" s="400"/>
      <c r="C2236" s="75"/>
      <c r="D2236" s="323"/>
      <c r="E2236" s="400"/>
      <c r="F2236" s="75"/>
      <c r="G2236" s="75"/>
    </row>
    <row r="2237" spans="1:7" s="324" customFormat="1" x14ac:dyDescent="0.5">
      <c r="A2237" s="399"/>
      <c r="B2237" s="400"/>
      <c r="C2237" s="75"/>
      <c r="D2237" s="323"/>
      <c r="E2237" s="400"/>
      <c r="F2237" s="75"/>
      <c r="G2237" s="75"/>
    </row>
    <row r="2238" spans="1:7" s="324" customFormat="1" x14ac:dyDescent="0.5">
      <c r="A2238" s="399"/>
      <c r="B2238" s="400"/>
      <c r="C2238" s="75"/>
      <c r="D2238" s="323"/>
      <c r="E2238" s="400"/>
      <c r="F2238" s="75"/>
      <c r="G2238" s="75"/>
    </row>
    <row r="2239" spans="1:7" s="324" customFormat="1" x14ac:dyDescent="0.5">
      <c r="A2239" s="399"/>
      <c r="B2239" s="400"/>
      <c r="C2239" s="75"/>
      <c r="D2239" s="323"/>
      <c r="E2239" s="400"/>
      <c r="F2239" s="75"/>
      <c r="G2239" s="75"/>
    </row>
    <row r="2240" spans="1:7" s="324" customFormat="1" x14ac:dyDescent="0.5">
      <c r="A2240" s="399"/>
      <c r="B2240" s="400"/>
      <c r="C2240" s="75"/>
      <c r="D2240" s="323"/>
      <c r="E2240" s="400"/>
      <c r="F2240" s="75"/>
      <c r="G2240" s="75"/>
    </row>
    <row r="2241" spans="1:7" s="324" customFormat="1" x14ac:dyDescent="0.5">
      <c r="A2241" s="399"/>
      <c r="B2241" s="400"/>
      <c r="C2241" s="75"/>
      <c r="D2241" s="323"/>
      <c r="E2241" s="400"/>
      <c r="F2241" s="75"/>
      <c r="G2241" s="75"/>
    </row>
    <row r="2242" spans="1:7" s="324" customFormat="1" x14ac:dyDescent="0.5">
      <c r="A2242" s="399"/>
      <c r="B2242" s="400"/>
      <c r="C2242" s="75"/>
      <c r="D2242" s="323"/>
      <c r="E2242" s="400"/>
      <c r="F2242" s="75"/>
      <c r="G2242" s="75"/>
    </row>
    <row r="2243" spans="1:7" s="324" customFormat="1" x14ac:dyDescent="0.5">
      <c r="A2243" s="399"/>
      <c r="B2243" s="400"/>
      <c r="C2243" s="75"/>
      <c r="D2243" s="323"/>
      <c r="E2243" s="400"/>
      <c r="F2243" s="75"/>
      <c r="G2243" s="75"/>
    </row>
    <row r="2244" spans="1:7" s="324" customFormat="1" x14ac:dyDescent="0.5">
      <c r="A2244" s="399"/>
      <c r="B2244" s="400"/>
      <c r="C2244" s="75"/>
      <c r="D2244" s="323"/>
      <c r="E2244" s="400"/>
      <c r="F2244" s="75"/>
      <c r="G2244" s="75"/>
    </row>
    <row r="2245" spans="1:7" s="324" customFormat="1" x14ac:dyDescent="0.5">
      <c r="A2245" s="399"/>
      <c r="B2245" s="400"/>
      <c r="C2245" s="75"/>
      <c r="D2245" s="323"/>
      <c r="E2245" s="400"/>
      <c r="F2245" s="75"/>
      <c r="G2245" s="75"/>
    </row>
    <row r="2246" spans="1:7" s="324" customFormat="1" x14ac:dyDescent="0.5">
      <c r="A2246" s="399"/>
      <c r="B2246" s="400"/>
      <c r="C2246" s="75"/>
      <c r="D2246" s="323"/>
      <c r="E2246" s="400"/>
      <c r="F2246" s="75"/>
      <c r="G2246" s="75"/>
    </row>
    <row r="2247" spans="1:7" s="324" customFormat="1" x14ac:dyDescent="0.5">
      <c r="A2247" s="399"/>
      <c r="B2247" s="400"/>
      <c r="C2247" s="75"/>
      <c r="D2247" s="323"/>
      <c r="E2247" s="400"/>
      <c r="F2247" s="75"/>
      <c r="G2247" s="75"/>
    </row>
    <row r="2248" spans="1:7" s="324" customFormat="1" x14ac:dyDescent="0.5">
      <c r="A2248" s="399"/>
      <c r="B2248" s="400"/>
      <c r="C2248" s="75"/>
      <c r="D2248" s="323"/>
      <c r="E2248" s="400"/>
      <c r="F2248" s="75"/>
      <c r="G2248" s="75"/>
    </row>
    <row r="2249" spans="1:7" s="324" customFormat="1" x14ac:dyDescent="0.5">
      <c r="A2249" s="399"/>
      <c r="B2249" s="400"/>
      <c r="C2249" s="75"/>
      <c r="D2249" s="323"/>
      <c r="E2249" s="400"/>
      <c r="F2249" s="75"/>
      <c r="G2249" s="75"/>
    </row>
    <row r="2250" spans="1:7" s="324" customFormat="1" x14ac:dyDescent="0.5">
      <c r="A2250" s="399"/>
      <c r="B2250" s="400"/>
      <c r="C2250" s="75"/>
      <c r="D2250" s="323"/>
      <c r="E2250" s="400"/>
      <c r="F2250" s="75"/>
      <c r="G2250" s="75"/>
    </row>
    <row r="2251" spans="1:7" s="324" customFormat="1" x14ac:dyDescent="0.5">
      <c r="A2251" s="399"/>
      <c r="B2251" s="400"/>
      <c r="C2251" s="75"/>
      <c r="D2251" s="323"/>
      <c r="E2251" s="400"/>
      <c r="F2251" s="75"/>
      <c r="G2251" s="75"/>
    </row>
    <row r="2252" spans="1:7" s="324" customFormat="1" x14ac:dyDescent="0.5">
      <c r="A2252" s="399"/>
      <c r="B2252" s="400"/>
      <c r="C2252" s="75"/>
      <c r="D2252" s="323"/>
      <c r="E2252" s="400"/>
      <c r="F2252" s="75"/>
      <c r="G2252" s="75"/>
    </row>
    <row r="2253" spans="1:7" s="324" customFormat="1" x14ac:dyDescent="0.5">
      <c r="A2253" s="399"/>
      <c r="B2253" s="400"/>
      <c r="C2253" s="75"/>
      <c r="D2253" s="323"/>
      <c r="E2253" s="400"/>
      <c r="F2253" s="75"/>
      <c r="G2253" s="75"/>
    </row>
    <row r="2254" spans="1:7" s="324" customFormat="1" x14ac:dyDescent="0.5">
      <c r="A2254" s="399"/>
      <c r="B2254" s="400"/>
      <c r="C2254" s="75"/>
      <c r="D2254" s="323"/>
      <c r="E2254" s="400"/>
      <c r="F2254" s="75"/>
      <c r="G2254" s="75"/>
    </row>
    <row r="2255" spans="1:7" s="324" customFormat="1" x14ac:dyDescent="0.5">
      <c r="A2255" s="399"/>
      <c r="B2255" s="400"/>
      <c r="C2255" s="75"/>
      <c r="D2255" s="323"/>
      <c r="E2255" s="400"/>
      <c r="F2255" s="75"/>
      <c r="G2255" s="75"/>
    </row>
    <row r="2256" spans="1:7" s="324" customFormat="1" x14ac:dyDescent="0.5">
      <c r="A2256" s="399"/>
      <c r="B2256" s="400"/>
      <c r="C2256" s="75"/>
      <c r="D2256" s="323"/>
      <c r="E2256" s="400"/>
      <c r="F2256" s="75"/>
      <c r="G2256" s="75"/>
    </row>
    <row r="2257" spans="1:7" s="324" customFormat="1" x14ac:dyDescent="0.5">
      <c r="A2257" s="399"/>
      <c r="B2257" s="400"/>
      <c r="C2257" s="75"/>
      <c r="D2257" s="323"/>
      <c r="E2257" s="400"/>
      <c r="F2257" s="75"/>
      <c r="G2257" s="75"/>
    </row>
    <row r="2258" spans="1:7" s="324" customFormat="1" x14ac:dyDescent="0.5">
      <c r="A2258" s="399"/>
      <c r="B2258" s="400"/>
      <c r="C2258" s="75"/>
      <c r="D2258" s="323"/>
      <c r="E2258" s="400"/>
      <c r="F2258" s="75"/>
      <c r="G2258" s="75"/>
    </row>
    <row r="2259" spans="1:7" s="324" customFormat="1" x14ac:dyDescent="0.5">
      <c r="A2259" s="399"/>
      <c r="B2259" s="400"/>
      <c r="C2259" s="75"/>
      <c r="D2259" s="323"/>
      <c r="E2259" s="400"/>
      <c r="F2259" s="75"/>
      <c r="G2259" s="75"/>
    </row>
    <row r="2260" spans="1:7" s="324" customFormat="1" x14ac:dyDescent="0.5">
      <c r="A2260" s="399"/>
      <c r="B2260" s="400"/>
      <c r="C2260" s="75"/>
      <c r="D2260" s="323"/>
      <c r="E2260" s="400"/>
      <c r="F2260" s="75"/>
      <c r="G2260" s="75"/>
    </row>
    <row r="2261" spans="1:7" s="324" customFormat="1" x14ac:dyDescent="0.5">
      <c r="A2261" s="399"/>
      <c r="B2261" s="400"/>
      <c r="C2261" s="75"/>
      <c r="D2261" s="323"/>
      <c r="E2261" s="400"/>
      <c r="F2261" s="75"/>
      <c r="G2261" s="75"/>
    </row>
    <row r="2262" spans="1:7" s="324" customFormat="1" x14ac:dyDescent="0.5">
      <c r="A2262" s="399"/>
      <c r="B2262" s="400"/>
      <c r="C2262" s="75"/>
      <c r="D2262" s="323"/>
      <c r="E2262" s="400"/>
      <c r="F2262" s="75"/>
      <c r="G2262" s="75"/>
    </row>
    <row r="2263" spans="1:7" s="324" customFormat="1" x14ac:dyDescent="0.5">
      <c r="A2263" s="399"/>
      <c r="B2263" s="400"/>
      <c r="C2263" s="75"/>
      <c r="D2263" s="323"/>
      <c r="E2263" s="400"/>
      <c r="F2263" s="75"/>
      <c r="G2263" s="75"/>
    </row>
    <row r="2264" spans="1:7" s="324" customFormat="1" x14ac:dyDescent="0.5">
      <c r="A2264" s="399"/>
      <c r="B2264" s="400"/>
      <c r="C2264" s="75"/>
      <c r="D2264" s="323"/>
      <c r="E2264" s="400"/>
      <c r="F2264" s="75"/>
      <c r="G2264" s="75"/>
    </row>
    <row r="2265" spans="1:7" s="324" customFormat="1" x14ac:dyDescent="0.5">
      <c r="A2265" s="399"/>
      <c r="B2265" s="400"/>
      <c r="C2265" s="75"/>
      <c r="D2265" s="323"/>
      <c r="E2265" s="400"/>
      <c r="F2265" s="75"/>
      <c r="G2265" s="75"/>
    </row>
    <row r="2266" spans="1:7" s="324" customFormat="1" x14ac:dyDescent="0.5">
      <c r="A2266" s="399"/>
      <c r="B2266" s="400"/>
      <c r="C2266" s="75"/>
      <c r="D2266" s="323"/>
      <c r="E2266" s="400"/>
      <c r="F2266" s="75"/>
      <c r="G2266" s="75"/>
    </row>
    <row r="2267" spans="1:7" s="324" customFormat="1" x14ac:dyDescent="0.5">
      <c r="A2267" s="399"/>
      <c r="B2267" s="400"/>
      <c r="C2267" s="75"/>
      <c r="D2267" s="323"/>
      <c r="E2267" s="400"/>
      <c r="F2267" s="75"/>
      <c r="G2267" s="75"/>
    </row>
    <row r="2268" spans="1:7" s="324" customFormat="1" x14ac:dyDescent="0.5">
      <c r="A2268" s="399"/>
      <c r="B2268" s="400"/>
      <c r="C2268" s="75"/>
      <c r="D2268" s="323"/>
      <c r="E2268" s="400"/>
      <c r="F2268" s="75"/>
      <c r="G2268" s="75"/>
    </row>
    <row r="2269" spans="1:7" s="324" customFormat="1" x14ac:dyDescent="0.5">
      <c r="A2269" s="399"/>
      <c r="B2269" s="400"/>
      <c r="C2269" s="75"/>
      <c r="D2269" s="323"/>
      <c r="E2269" s="400"/>
      <c r="F2269" s="75"/>
      <c r="G2269" s="75"/>
    </row>
    <row r="2270" spans="1:7" s="324" customFormat="1" x14ac:dyDescent="0.5">
      <c r="A2270" s="399"/>
      <c r="B2270" s="400"/>
      <c r="C2270" s="75"/>
      <c r="D2270" s="323"/>
      <c r="E2270" s="400"/>
      <c r="F2270" s="75"/>
      <c r="G2270" s="75"/>
    </row>
    <row r="2271" spans="1:7" s="324" customFormat="1" x14ac:dyDescent="0.5">
      <c r="A2271" s="399"/>
      <c r="B2271" s="400"/>
      <c r="C2271" s="75"/>
      <c r="D2271" s="323"/>
      <c r="E2271" s="400"/>
      <c r="F2271" s="75"/>
      <c r="G2271" s="75"/>
    </row>
    <row r="2272" spans="1:7" s="324" customFormat="1" x14ac:dyDescent="0.5">
      <c r="A2272" s="399"/>
      <c r="B2272" s="400"/>
      <c r="C2272" s="75"/>
      <c r="D2272" s="323"/>
      <c r="E2272" s="400"/>
      <c r="F2272" s="75"/>
      <c r="G2272" s="75"/>
    </row>
    <row r="2273" spans="1:7" s="324" customFormat="1" x14ac:dyDescent="0.5">
      <c r="A2273" s="399"/>
      <c r="B2273" s="400"/>
      <c r="C2273" s="75"/>
      <c r="D2273" s="323"/>
      <c r="E2273" s="400"/>
      <c r="F2273" s="75"/>
      <c r="G2273" s="75"/>
    </row>
    <row r="2274" spans="1:7" s="324" customFormat="1" x14ac:dyDescent="0.5">
      <c r="A2274" s="399"/>
      <c r="B2274" s="400"/>
      <c r="C2274" s="75"/>
      <c r="D2274" s="323"/>
      <c r="E2274" s="400"/>
      <c r="F2274" s="75"/>
      <c r="G2274" s="75"/>
    </row>
    <row r="2275" spans="1:7" s="324" customFormat="1" x14ac:dyDescent="0.5">
      <c r="A2275" s="399"/>
      <c r="B2275" s="400"/>
      <c r="C2275" s="75"/>
      <c r="D2275" s="323"/>
      <c r="E2275" s="400"/>
      <c r="F2275" s="75"/>
      <c r="G2275" s="75"/>
    </row>
    <row r="2276" spans="1:7" s="324" customFormat="1" x14ac:dyDescent="0.5">
      <c r="A2276" s="399"/>
      <c r="B2276" s="400"/>
      <c r="C2276" s="75"/>
      <c r="D2276" s="323"/>
      <c r="E2276" s="400"/>
      <c r="F2276" s="75"/>
      <c r="G2276" s="75"/>
    </row>
    <row r="2277" spans="1:7" s="324" customFormat="1" x14ac:dyDescent="0.5">
      <c r="A2277" s="399"/>
      <c r="B2277" s="400"/>
      <c r="C2277" s="75"/>
      <c r="D2277" s="323"/>
      <c r="E2277" s="400"/>
      <c r="F2277" s="75"/>
      <c r="G2277" s="75"/>
    </row>
    <row r="2278" spans="1:7" s="324" customFormat="1" x14ac:dyDescent="0.5">
      <c r="A2278" s="399"/>
      <c r="B2278" s="400"/>
      <c r="C2278" s="75"/>
      <c r="D2278" s="323"/>
      <c r="E2278" s="400"/>
      <c r="F2278" s="75"/>
      <c r="G2278" s="75"/>
    </row>
    <row r="2279" spans="1:7" s="324" customFormat="1" x14ac:dyDescent="0.5">
      <c r="A2279" s="399"/>
      <c r="B2279" s="400"/>
      <c r="C2279" s="75"/>
      <c r="D2279" s="323"/>
      <c r="E2279" s="400"/>
      <c r="F2279" s="75"/>
      <c r="G2279" s="75"/>
    </row>
    <row r="2280" spans="1:7" s="324" customFormat="1" x14ac:dyDescent="0.5">
      <c r="A2280" s="399"/>
      <c r="B2280" s="400"/>
      <c r="C2280" s="75"/>
      <c r="D2280" s="323"/>
      <c r="E2280" s="400"/>
      <c r="F2280" s="75"/>
      <c r="G2280" s="75"/>
    </row>
    <row r="2281" spans="1:7" s="324" customFormat="1" x14ac:dyDescent="0.5">
      <c r="A2281" s="399"/>
      <c r="B2281" s="400"/>
      <c r="C2281" s="75"/>
      <c r="D2281" s="323"/>
      <c r="E2281" s="400"/>
      <c r="F2281" s="75"/>
      <c r="G2281" s="75"/>
    </row>
    <row r="2282" spans="1:7" s="324" customFormat="1" x14ac:dyDescent="0.5">
      <c r="A2282" s="399"/>
      <c r="B2282" s="400"/>
      <c r="C2282" s="75"/>
      <c r="D2282" s="323"/>
      <c r="E2282" s="400"/>
      <c r="F2282" s="75"/>
      <c r="G2282" s="75"/>
    </row>
    <row r="2283" spans="1:7" s="324" customFormat="1" x14ac:dyDescent="0.5">
      <c r="A2283" s="399"/>
      <c r="B2283" s="400"/>
      <c r="C2283" s="75"/>
      <c r="D2283" s="323"/>
      <c r="E2283" s="400"/>
      <c r="F2283" s="75"/>
      <c r="G2283" s="75"/>
    </row>
    <row r="2284" spans="1:7" s="324" customFormat="1" x14ac:dyDescent="0.5">
      <c r="A2284" s="399"/>
      <c r="B2284" s="400"/>
      <c r="C2284" s="75"/>
      <c r="D2284" s="323"/>
      <c r="E2284" s="400"/>
      <c r="F2284" s="75"/>
      <c r="G2284" s="75"/>
    </row>
    <row r="2285" spans="1:7" s="324" customFormat="1" x14ac:dyDescent="0.5">
      <c r="A2285" s="399"/>
      <c r="B2285" s="400"/>
      <c r="C2285" s="75"/>
      <c r="D2285" s="323"/>
      <c r="E2285" s="400"/>
      <c r="F2285" s="75"/>
      <c r="G2285" s="75"/>
    </row>
    <row r="2286" spans="1:7" s="324" customFormat="1" x14ac:dyDescent="0.5">
      <c r="A2286" s="399"/>
      <c r="B2286" s="400"/>
      <c r="C2286" s="75"/>
      <c r="D2286" s="323"/>
      <c r="E2286" s="400"/>
      <c r="F2286" s="75"/>
      <c r="G2286" s="75"/>
    </row>
    <row r="2287" spans="1:7" s="324" customFormat="1" x14ac:dyDescent="0.5">
      <c r="A2287" s="399"/>
      <c r="B2287" s="400"/>
      <c r="C2287" s="75"/>
      <c r="D2287" s="323"/>
      <c r="E2287" s="400"/>
      <c r="F2287" s="75"/>
      <c r="G2287" s="75"/>
    </row>
    <row r="2288" spans="1:7" s="324" customFormat="1" x14ac:dyDescent="0.5">
      <c r="A2288" s="399"/>
      <c r="B2288" s="400"/>
      <c r="C2288" s="75"/>
      <c r="D2288" s="323"/>
      <c r="E2288" s="400"/>
      <c r="F2288" s="75"/>
      <c r="G2288" s="75"/>
    </row>
    <row r="2289" spans="1:7" s="324" customFormat="1" x14ac:dyDescent="0.5">
      <c r="A2289" s="399"/>
      <c r="B2289" s="400"/>
      <c r="C2289" s="75"/>
      <c r="D2289" s="323"/>
      <c r="E2289" s="400"/>
      <c r="F2289" s="75"/>
      <c r="G2289" s="75"/>
    </row>
    <row r="2290" spans="1:7" s="324" customFormat="1" x14ac:dyDescent="0.5">
      <c r="A2290" s="399"/>
      <c r="B2290" s="400"/>
      <c r="C2290" s="75"/>
      <c r="D2290" s="323"/>
      <c r="E2290" s="400"/>
      <c r="F2290" s="75"/>
      <c r="G2290" s="75"/>
    </row>
    <row r="2291" spans="1:7" s="324" customFormat="1" x14ac:dyDescent="0.5">
      <c r="A2291" s="399"/>
      <c r="B2291" s="400"/>
      <c r="C2291" s="75"/>
      <c r="D2291" s="323"/>
      <c r="E2291" s="400"/>
      <c r="F2291" s="75"/>
      <c r="G2291" s="75"/>
    </row>
    <row r="2292" spans="1:7" s="324" customFormat="1" x14ac:dyDescent="0.5">
      <c r="A2292" s="399"/>
      <c r="B2292" s="400"/>
      <c r="C2292" s="75"/>
      <c r="D2292" s="323"/>
      <c r="E2292" s="400"/>
      <c r="F2292" s="75"/>
      <c r="G2292" s="75"/>
    </row>
    <row r="2293" spans="1:7" s="324" customFormat="1" x14ac:dyDescent="0.5">
      <c r="A2293" s="399"/>
      <c r="B2293" s="400"/>
      <c r="C2293" s="75"/>
      <c r="D2293" s="323"/>
      <c r="E2293" s="400"/>
      <c r="F2293" s="75"/>
      <c r="G2293" s="75"/>
    </row>
    <row r="2294" spans="1:7" s="324" customFormat="1" x14ac:dyDescent="0.5">
      <c r="A2294" s="399"/>
      <c r="B2294" s="400"/>
      <c r="C2294" s="75"/>
      <c r="D2294" s="323"/>
      <c r="E2294" s="400"/>
      <c r="F2294" s="75"/>
      <c r="G2294" s="75"/>
    </row>
    <row r="2295" spans="1:7" s="324" customFormat="1" x14ac:dyDescent="0.5">
      <c r="A2295" s="399"/>
      <c r="B2295" s="400"/>
      <c r="C2295" s="75"/>
      <c r="D2295" s="323"/>
      <c r="E2295" s="400"/>
      <c r="F2295" s="75"/>
      <c r="G2295" s="75"/>
    </row>
    <row r="2296" spans="1:7" s="324" customFormat="1" x14ac:dyDescent="0.5">
      <c r="A2296" s="399"/>
      <c r="B2296" s="400"/>
      <c r="C2296" s="75"/>
      <c r="D2296" s="323"/>
      <c r="E2296" s="400"/>
      <c r="F2296" s="75"/>
      <c r="G2296" s="75"/>
    </row>
    <row r="2297" spans="1:7" s="324" customFormat="1" x14ac:dyDescent="0.5">
      <c r="A2297" s="399"/>
      <c r="B2297" s="400"/>
      <c r="C2297" s="75"/>
      <c r="D2297" s="323"/>
      <c r="E2297" s="400"/>
      <c r="F2297" s="75"/>
      <c r="G2297" s="75"/>
    </row>
    <row r="2298" spans="1:7" s="324" customFormat="1" x14ac:dyDescent="0.5">
      <c r="A2298" s="399"/>
      <c r="B2298" s="400"/>
      <c r="C2298" s="75"/>
      <c r="D2298" s="323"/>
      <c r="E2298" s="400"/>
      <c r="F2298" s="75"/>
      <c r="G2298" s="75"/>
    </row>
    <row r="2299" spans="1:7" s="324" customFormat="1" x14ac:dyDescent="0.5">
      <c r="A2299" s="399"/>
      <c r="B2299" s="400"/>
      <c r="C2299" s="75"/>
      <c r="D2299" s="323"/>
      <c r="E2299" s="400"/>
      <c r="F2299" s="75"/>
      <c r="G2299" s="75"/>
    </row>
    <row r="2300" spans="1:7" s="324" customFormat="1" x14ac:dyDescent="0.5">
      <c r="A2300" s="399"/>
      <c r="B2300" s="400"/>
      <c r="C2300" s="75"/>
      <c r="D2300" s="323"/>
      <c r="E2300" s="400"/>
      <c r="F2300" s="75"/>
      <c r="G2300" s="75"/>
    </row>
    <row r="2301" spans="1:7" s="324" customFormat="1" x14ac:dyDescent="0.5">
      <c r="A2301" s="399"/>
      <c r="B2301" s="400"/>
      <c r="C2301" s="75"/>
      <c r="D2301" s="323"/>
      <c r="E2301" s="400"/>
      <c r="F2301" s="75"/>
      <c r="G2301" s="75"/>
    </row>
    <row r="2302" spans="1:7" s="324" customFormat="1" x14ac:dyDescent="0.5">
      <c r="A2302" s="399"/>
      <c r="B2302" s="400"/>
      <c r="C2302" s="75"/>
      <c r="D2302" s="323"/>
      <c r="E2302" s="400"/>
      <c r="F2302" s="75"/>
      <c r="G2302" s="75"/>
    </row>
    <row r="2303" spans="1:7" s="324" customFormat="1" x14ac:dyDescent="0.5">
      <c r="A2303" s="399"/>
      <c r="B2303" s="400"/>
      <c r="C2303" s="75"/>
      <c r="D2303" s="323"/>
      <c r="E2303" s="400"/>
      <c r="F2303" s="75"/>
      <c r="G2303" s="75"/>
    </row>
    <row r="2304" spans="1:7" s="324" customFormat="1" x14ac:dyDescent="0.5">
      <c r="A2304" s="399"/>
      <c r="B2304" s="400"/>
      <c r="C2304" s="75"/>
      <c r="D2304" s="323"/>
      <c r="E2304" s="400"/>
      <c r="F2304" s="75"/>
      <c r="G2304" s="75"/>
    </row>
    <row r="2305" spans="1:7" s="324" customFormat="1" x14ac:dyDescent="0.5">
      <c r="A2305" s="399"/>
      <c r="B2305" s="400"/>
      <c r="C2305" s="75"/>
      <c r="D2305" s="323"/>
      <c r="E2305" s="400"/>
      <c r="F2305" s="75"/>
      <c r="G2305" s="75"/>
    </row>
    <row r="2306" spans="1:7" s="324" customFormat="1" x14ac:dyDescent="0.5">
      <c r="A2306" s="399"/>
      <c r="B2306" s="400"/>
      <c r="C2306" s="75"/>
      <c r="D2306" s="323"/>
      <c r="E2306" s="400"/>
      <c r="F2306" s="75"/>
      <c r="G2306" s="75"/>
    </row>
    <row r="2307" spans="1:7" s="324" customFormat="1" x14ac:dyDescent="0.5">
      <c r="A2307" s="399"/>
      <c r="B2307" s="400"/>
      <c r="C2307" s="75"/>
      <c r="D2307" s="323"/>
      <c r="E2307" s="400"/>
      <c r="F2307" s="75"/>
      <c r="G2307" s="75"/>
    </row>
    <row r="2308" spans="1:7" s="324" customFormat="1" x14ac:dyDescent="0.5">
      <c r="A2308" s="399"/>
      <c r="B2308" s="400"/>
      <c r="C2308" s="75"/>
      <c r="D2308" s="323"/>
      <c r="E2308" s="400"/>
      <c r="F2308" s="75"/>
      <c r="G2308" s="75"/>
    </row>
    <row r="2309" spans="1:7" s="324" customFormat="1" x14ac:dyDescent="0.5">
      <c r="A2309" s="399"/>
      <c r="B2309" s="400"/>
      <c r="C2309" s="75"/>
      <c r="D2309" s="323"/>
      <c r="E2309" s="400"/>
      <c r="F2309" s="75"/>
      <c r="G2309" s="75"/>
    </row>
    <row r="2310" spans="1:7" s="324" customFormat="1" x14ac:dyDescent="0.5">
      <c r="A2310" s="399"/>
      <c r="B2310" s="400"/>
      <c r="C2310" s="75"/>
      <c r="D2310" s="323"/>
      <c r="E2310" s="400"/>
      <c r="F2310" s="75"/>
      <c r="G2310" s="75"/>
    </row>
    <row r="2311" spans="1:7" s="324" customFormat="1" x14ac:dyDescent="0.5">
      <c r="A2311" s="399"/>
      <c r="B2311" s="400"/>
      <c r="C2311" s="75"/>
      <c r="D2311" s="323"/>
      <c r="E2311" s="400"/>
      <c r="F2311" s="75"/>
      <c r="G2311" s="75"/>
    </row>
    <row r="2312" spans="1:7" s="324" customFormat="1" x14ac:dyDescent="0.5">
      <c r="A2312" s="399"/>
      <c r="B2312" s="400"/>
      <c r="C2312" s="75"/>
      <c r="D2312" s="323"/>
      <c r="E2312" s="400"/>
      <c r="F2312" s="75"/>
      <c r="G2312" s="75"/>
    </row>
    <row r="2313" spans="1:7" s="324" customFormat="1" x14ac:dyDescent="0.5">
      <c r="A2313" s="399"/>
      <c r="B2313" s="400"/>
      <c r="C2313" s="75"/>
      <c r="D2313" s="323"/>
      <c r="E2313" s="400"/>
      <c r="F2313" s="75"/>
      <c r="G2313" s="75"/>
    </row>
    <row r="2314" spans="1:7" s="324" customFormat="1" x14ac:dyDescent="0.5">
      <c r="A2314" s="399"/>
      <c r="B2314" s="400"/>
      <c r="C2314" s="75"/>
      <c r="D2314" s="323"/>
      <c r="E2314" s="400"/>
      <c r="F2314" s="75"/>
      <c r="G2314" s="75"/>
    </row>
    <row r="2315" spans="1:7" s="324" customFormat="1" x14ac:dyDescent="0.5">
      <c r="A2315" s="399"/>
      <c r="B2315" s="400"/>
      <c r="C2315" s="75"/>
      <c r="D2315" s="323"/>
      <c r="E2315" s="400"/>
      <c r="F2315" s="75"/>
      <c r="G2315" s="75"/>
    </row>
    <row r="2316" spans="1:7" s="324" customFormat="1" x14ac:dyDescent="0.5">
      <c r="A2316" s="399"/>
      <c r="B2316" s="400"/>
      <c r="C2316" s="75"/>
      <c r="D2316" s="323"/>
      <c r="E2316" s="400"/>
      <c r="F2316" s="75"/>
      <c r="G2316" s="75"/>
    </row>
    <row r="2317" spans="1:7" s="324" customFormat="1" x14ac:dyDescent="0.5">
      <c r="A2317" s="399"/>
      <c r="B2317" s="400"/>
      <c r="C2317" s="75"/>
      <c r="D2317" s="323"/>
      <c r="E2317" s="400"/>
      <c r="F2317" s="75"/>
      <c r="G2317" s="75"/>
    </row>
    <row r="2318" spans="1:7" s="324" customFormat="1" x14ac:dyDescent="0.5">
      <c r="A2318" s="399"/>
      <c r="B2318" s="400"/>
      <c r="C2318" s="75"/>
      <c r="D2318" s="323"/>
      <c r="E2318" s="400"/>
      <c r="F2318" s="75"/>
      <c r="G2318" s="75"/>
    </row>
    <row r="2319" spans="1:7" s="324" customFormat="1" x14ac:dyDescent="0.5">
      <c r="A2319" s="399"/>
      <c r="B2319" s="400"/>
      <c r="C2319" s="75"/>
      <c r="D2319" s="323"/>
      <c r="E2319" s="400"/>
      <c r="F2319" s="75"/>
      <c r="G2319" s="75"/>
    </row>
    <row r="2320" spans="1:7" s="324" customFormat="1" x14ac:dyDescent="0.5">
      <c r="A2320" s="399"/>
      <c r="B2320" s="400"/>
      <c r="C2320" s="75"/>
      <c r="D2320" s="323"/>
      <c r="E2320" s="400"/>
      <c r="F2320" s="75"/>
      <c r="G2320" s="75"/>
    </row>
    <row r="2321" spans="1:7" s="324" customFormat="1" x14ac:dyDescent="0.5">
      <c r="A2321" s="399"/>
      <c r="B2321" s="400"/>
      <c r="C2321" s="75"/>
      <c r="D2321" s="323"/>
      <c r="E2321" s="400"/>
      <c r="F2321" s="75"/>
      <c r="G2321" s="75"/>
    </row>
    <row r="2322" spans="1:7" s="324" customFormat="1" x14ac:dyDescent="0.5">
      <c r="A2322" s="399"/>
      <c r="B2322" s="400"/>
      <c r="C2322" s="75"/>
      <c r="D2322" s="323"/>
      <c r="E2322" s="400"/>
      <c r="F2322" s="75"/>
      <c r="G2322" s="75"/>
    </row>
    <row r="2323" spans="1:7" s="324" customFormat="1" x14ac:dyDescent="0.5">
      <c r="A2323" s="399"/>
      <c r="B2323" s="400"/>
      <c r="C2323" s="75"/>
      <c r="D2323" s="323"/>
      <c r="E2323" s="400"/>
      <c r="F2323" s="75"/>
      <c r="G2323" s="75"/>
    </row>
    <row r="2324" spans="1:7" s="324" customFormat="1" x14ac:dyDescent="0.5">
      <c r="A2324" s="399"/>
      <c r="B2324" s="400"/>
      <c r="C2324" s="75"/>
      <c r="D2324" s="323"/>
      <c r="E2324" s="400"/>
      <c r="F2324" s="75"/>
      <c r="G2324" s="75"/>
    </row>
    <row r="2325" spans="1:7" s="324" customFormat="1" x14ac:dyDescent="0.5">
      <c r="A2325" s="399"/>
      <c r="B2325" s="400"/>
      <c r="C2325" s="75"/>
      <c r="D2325" s="323"/>
      <c r="E2325" s="400"/>
      <c r="F2325" s="75"/>
      <c r="G2325" s="75"/>
    </row>
    <row r="2326" spans="1:7" s="324" customFormat="1" x14ac:dyDescent="0.5">
      <c r="A2326" s="399"/>
      <c r="B2326" s="400"/>
      <c r="C2326" s="75"/>
      <c r="D2326" s="323"/>
      <c r="E2326" s="400"/>
      <c r="F2326" s="75"/>
      <c r="G2326" s="75"/>
    </row>
    <row r="2327" spans="1:7" s="324" customFormat="1" x14ac:dyDescent="0.5">
      <c r="A2327" s="399"/>
      <c r="B2327" s="400"/>
      <c r="C2327" s="75"/>
      <c r="D2327" s="323"/>
      <c r="E2327" s="400"/>
      <c r="F2327" s="75"/>
      <c r="G2327" s="75"/>
    </row>
    <row r="2328" spans="1:7" s="324" customFormat="1" x14ac:dyDescent="0.5">
      <c r="A2328" s="399"/>
      <c r="B2328" s="400"/>
      <c r="C2328" s="75"/>
      <c r="D2328" s="323"/>
      <c r="E2328" s="400"/>
      <c r="F2328" s="75"/>
      <c r="G2328" s="75"/>
    </row>
    <row r="2329" spans="1:7" s="324" customFormat="1" x14ac:dyDescent="0.5">
      <c r="A2329" s="399"/>
      <c r="B2329" s="400"/>
      <c r="C2329" s="75"/>
      <c r="D2329" s="323"/>
      <c r="E2329" s="400"/>
      <c r="F2329" s="75"/>
      <c r="G2329" s="75"/>
    </row>
    <row r="2330" spans="1:7" s="324" customFormat="1" x14ac:dyDescent="0.5">
      <c r="A2330" s="399"/>
      <c r="B2330" s="400"/>
      <c r="C2330" s="75"/>
      <c r="D2330" s="323"/>
      <c r="E2330" s="400"/>
      <c r="F2330" s="75"/>
      <c r="G2330" s="75"/>
    </row>
    <row r="2331" spans="1:7" s="324" customFormat="1" x14ac:dyDescent="0.5">
      <c r="A2331" s="399"/>
      <c r="B2331" s="400"/>
      <c r="C2331" s="75"/>
      <c r="D2331" s="323"/>
      <c r="E2331" s="400"/>
      <c r="F2331" s="75"/>
      <c r="G2331" s="75"/>
    </row>
    <row r="2332" spans="1:7" s="324" customFormat="1" x14ac:dyDescent="0.5">
      <c r="A2332" s="399"/>
      <c r="B2332" s="400"/>
      <c r="C2332" s="75"/>
      <c r="D2332" s="323"/>
      <c r="E2332" s="400"/>
      <c r="F2332" s="75"/>
      <c r="G2332" s="75"/>
    </row>
    <row r="2333" spans="1:7" s="324" customFormat="1" x14ac:dyDescent="0.5">
      <c r="A2333" s="399"/>
      <c r="B2333" s="400"/>
      <c r="C2333" s="75"/>
      <c r="D2333" s="323"/>
      <c r="E2333" s="400"/>
      <c r="F2333" s="75"/>
      <c r="G2333" s="75"/>
    </row>
    <row r="2334" spans="1:7" s="324" customFormat="1" x14ac:dyDescent="0.5">
      <c r="A2334" s="399"/>
      <c r="B2334" s="400"/>
      <c r="C2334" s="75"/>
      <c r="D2334" s="323"/>
      <c r="E2334" s="400"/>
      <c r="F2334" s="75"/>
      <c r="G2334" s="75"/>
    </row>
    <row r="2335" spans="1:7" s="324" customFormat="1" x14ac:dyDescent="0.5">
      <c r="A2335" s="399"/>
      <c r="B2335" s="400"/>
      <c r="C2335" s="75"/>
      <c r="D2335" s="323"/>
      <c r="E2335" s="400"/>
      <c r="F2335" s="75"/>
      <c r="G2335" s="75"/>
    </row>
    <row r="2336" spans="1:7" s="324" customFormat="1" x14ac:dyDescent="0.5">
      <c r="A2336" s="399"/>
      <c r="B2336" s="400"/>
      <c r="C2336" s="75"/>
      <c r="D2336" s="323"/>
      <c r="E2336" s="400"/>
      <c r="F2336" s="75"/>
      <c r="G2336" s="75"/>
    </row>
    <row r="2337" spans="1:7" s="324" customFormat="1" x14ac:dyDescent="0.5">
      <c r="A2337" s="399"/>
      <c r="B2337" s="400"/>
      <c r="C2337" s="75"/>
      <c r="D2337" s="323"/>
      <c r="E2337" s="400"/>
      <c r="F2337" s="75"/>
      <c r="G2337" s="75"/>
    </row>
    <row r="2338" spans="1:7" s="324" customFormat="1" x14ac:dyDescent="0.5">
      <c r="A2338" s="399"/>
      <c r="B2338" s="400"/>
      <c r="C2338" s="75"/>
      <c r="D2338" s="323"/>
      <c r="E2338" s="400"/>
      <c r="F2338" s="75"/>
      <c r="G2338" s="75"/>
    </row>
    <row r="2339" spans="1:7" s="324" customFormat="1" x14ac:dyDescent="0.5">
      <c r="A2339" s="399"/>
      <c r="B2339" s="400"/>
      <c r="C2339" s="75"/>
      <c r="D2339" s="323"/>
      <c r="E2339" s="400"/>
      <c r="F2339" s="75"/>
      <c r="G2339" s="75"/>
    </row>
    <row r="2340" spans="1:7" s="324" customFormat="1" x14ac:dyDescent="0.5">
      <c r="A2340" s="399"/>
      <c r="B2340" s="400"/>
      <c r="C2340" s="75"/>
      <c r="D2340" s="323"/>
      <c r="E2340" s="400"/>
      <c r="F2340" s="75"/>
      <c r="G2340" s="75"/>
    </row>
    <row r="2341" spans="1:7" s="324" customFormat="1" x14ac:dyDescent="0.5">
      <c r="A2341" s="399"/>
      <c r="B2341" s="400"/>
      <c r="C2341" s="75"/>
      <c r="D2341" s="323"/>
      <c r="E2341" s="400"/>
      <c r="F2341" s="75"/>
      <c r="G2341" s="75"/>
    </row>
    <row r="2342" spans="1:7" s="324" customFormat="1" x14ac:dyDescent="0.5">
      <c r="A2342" s="399"/>
      <c r="B2342" s="400"/>
      <c r="C2342" s="75"/>
      <c r="D2342" s="323"/>
      <c r="E2342" s="400"/>
      <c r="F2342" s="75"/>
      <c r="G2342" s="75"/>
    </row>
    <row r="2343" spans="1:7" s="324" customFormat="1" x14ac:dyDescent="0.5">
      <c r="A2343" s="399"/>
      <c r="B2343" s="400"/>
      <c r="C2343" s="75"/>
      <c r="D2343" s="323"/>
      <c r="E2343" s="400"/>
      <c r="F2343" s="75"/>
      <c r="G2343" s="75"/>
    </row>
    <row r="2344" spans="1:7" s="324" customFormat="1" x14ac:dyDescent="0.5">
      <c r="A2344" s="399"/>
      <c r="B2344" s="400"/>
      <c r="C2344" s="75"/>
      <c r="D2344" s="323"/>
      <c r="E2344" s="400"/>
      <c r="F2344" s="75"/>
      <c r="G2344" s="75"/>
    </row>
    <row r="2345" spans="1:7" s="324" customFormat="1" x14ac:dyDescent="0.5">
      <c r="A2345" s="399"/>
      <c r="B2345" s="400"/>
      <c r="C2345" s="75"/>
      <c r="D2345" s="323"/>
      <c r="E2345" s="400"/>
      <c r="F2345" s="75"/>
      <c r="G2345" s="75"/>
    </row>
    <row r="2346" spans="1:7" s="324" customFormat="1" x14ac:dyDescent="0.5">
      <c r="A2346" s="399"/>
      <c r="B2346" s="400"/>
      <c r="C2346" s="75"/>
      <c r="D2346" s="323"/>
      <c r="E2346" s="400"/>
      <c r="F2346" s="75"/>
      <c r="G2346" s="75"/>
    </row>
    <row r="2347" spans="1:7" s="324" customFormat="1" x14ac:dyDescent="0.5">
      <c r="A2347" s="399"/>
      <c r="B2347" s="400"/>
      <c r="C2347" s="75"/>
      <c r="D2347" s="323"/>
      <c r="E2347" s="400"/>
      <c r="F2347" s="75"/>
      <c r="G2347" s="75"/>
    </row>
    <row r="2348" spans="1:7" s="324" customFormat="1" x14ac:dyDescent="0.5">
      <c r="A2348" s="399"/>
      <c r="B2348" s="400"/>
      <c r="C2348" s="75"/>
      <c r="D2348" s="323"/>
      <c r="E2348" s="400"/>
      <c r="F2348" s="75"/>
      <c r="G2348" s="75"/>
    </row>
    <row r="2349" spans="1:7" s="324" customFormat="1" x14ac:dyDescent="0.5">
      <c r="A2349" s="399"/>
      <c r="B2349" s="400"/>
      <c r="C2349" s="75"/>
      <c r="D2349" s="323"/>
      <c r="E2349" s="400"/>
      <c r="F2349" s="75"/>
      <c r="G2349" s="75"/>
    </row>
    <row r="2350" spans="1:7" s="324" customFormat="1" x14ac:dyDescent="0.5">
      <c r="A2350" s="399"/>
      <c r="B2350" s="400"/>
      <c r="C2350" s="75"/>
      <c r="D2350" s="323"/>
      <c r="E2350" s="400"/>
      <c r="F2350" s="75"/>
      <c r="G2350" s="75"/>
    </row>
    <row r="2351" spans="1:7" s="324" customFormat="1" x14ac:dyDescent="0.5">
      <c r="A2351" s="399"/>
      <c r="B2351" s="400"/>
      <c r="C2351" s="75"/>
      <c r="D2351" s="323"/>
      <c r="E2351" s="400"/>
      <c r="F2351" s="75"/>
      <c r="G2351" s="75"/>
    </row>
    <row r="2352" spans="1:7" s="324" customFormat="1" x14ac:dyDescent="0.5">
      <c r="A2352" s="399"/>
      <c r="B2352" s="400"/>
      <c r="C2352" s="75"/>
      <c r="D2352" s="323"/>
      <c r="E2352" s="400"/>
      <c r="F2352" s="75"/>
      <c r="G2352" s="75"/>
    </row>
    <row r="2353" spans="1:7" s="324" customFormat="1" x14ac:dyDescent="0.5">
      <c r="A2353" s="399"/>
      <c r="B2353" s="400"/>
      <c r="C2353" s="75"/>
      <c r="D2353" s="323"/>
      <c r="E2353" s="400"/>
      <c r="F2353" s="75"/>
      <c r="G2353" s="75"/>
    </row>
    <row r="2354" spans="1:7" s="324" customFormat="1" x14ac:dyDescent="0.5">
      <c r="A2354" s="399"/>
      <c r="B2354" s="400"/>
      <c r="C2354" s="75"/>
      <c r="D2354" s="323"/>
      <c r="E2354" s="400"/>
      <c r="F2354" s="75"/>
      <c r="G2354" s="75"/>
    </row>
    <row r="2355" spans="1:7" s="324" customFormat="1" x14ac:dyDescent="0.5">
      <c r="A2355" s="399"/>
      <c r="B2355" s="400"/>
      <c r="C2355" s="75"/>
      <c r="D2355" s="323"/>
      <c r="E2355" s="400"/>
      <c r="F2355" s="75"/>
      <c r="G2355" s="75"/>
    </row>
    <row r="2356" spans="1:7" s="324" customFormat="1" x14ac:dyDescent="0.5">
      <c r="A2356" s="399"/>
      <c r="B2356" s="400"/>
      <c r="C2356" s="75"/>
      <c r="D2356" s="323"/>
      <c r="E2356" s="400"/>
      <c r="F2356" s="75"/>
      <c r="G2356" s="75"/>
    </row>
    <row r="2357" spans="1:7" s="324" customFormat="1" x14ac:dyDescent="0.5">
      <c r="A2357" s="399"/>
      <c r="B2357" s="400"/>
      <c r="C2357" s="75"/>
      <c r="D2357" s="323"/>
      <c r="E2357" s="400"/>
      <c r="F2357" s="75"/>
      <c r="G2357" s="75"/>
    </row>
    <row r="2358" spans="1:7" s="324" customFormat="1" x14ac:dyDescent="0.5">
      <c r="A2358" s="399"/>
      <c r="B2358" s="400"/>
      <c r="C2358" s="75"/>
      <c r="D2358" s="323"/>
      <c r="E2358" s="400"/>
      <c r="F2358" s="75"/>
      <c r="G2358" s="75"/>
    </row>
    <row r="2359" spans="1:7" s="324" customFormat="1" x14ac:dyDescent="0.5">
      <c r="A2359" s="399"/>
      <c r="B2359" s="400"/>
      <c r="C2359" s="75"/>
      <c r="D2359" s="323"/>
      <c r="E2359" s="400"/>
      <c r="F2359" s="75"/>
      <c r="G2359" s="75"/>
    </row>
    <row r="2360" spans="1:7" s="324" customFormat="1" x14ac:dyDescent="0.5">
      <c r="A2360" s="399"/>
      <c r="B2360" s="400"/>
      <c r="C2360" s="75"/>
      <c r="D2360" s="323"/>
      <c r="E2360" s="400"/>
      <c r="F2360" s="75"/>
      <c r="G2360" s="75"/>
    </row>
    <row r="2361" spans="1:7" s="324" customFormat="1" x14ac:dyDescent="0.5">
      <c r="A2361" s="399"/>
      <c r="B2361" s="400"/>
      <c r="C2361" s="75"/>
      <c r="D2361" s="323"/>
      <c r="E2361" s="400"/>
      <c r="F2361" s="75"/>
      <c r="G2361" s="75"/>
    </row>
    <row r="2362" spans="1:7" s="324" customFormat="1" x14ac:dyDescent="0.5">
      <c r="A2362" s="399"/>
      <c r="B2362" s="400"/>
      <c r="C2362" s="75"/>
      <c r="D2362" s="323"/>
      <c r="E2362" s="400"/>
      <c r="F2362" s="75"/>
      <c r="G2362" s="75"/>
    </row>
    <row r="2363" spans="1:7" s="324" customFormat="1" x14ac:dyDescent="0.5">
      <c r="A2363" s="399"/>
      <c r="B2363" s="400"/>
      <c r="C2363" s="75"/>
      <c r="D2363" s="323"/>
      <c r="E2363" s="400"/>
      <c r="F2363" s="75"/>
      <c r="G2363" s="75"/>
    </row>
    <row r="2364" spans="1:7" s="324" customFormat="1" x14ac:dyDescent="0.5">
      <c r="A2364" s="399"/>
      <c r="B2364" s="400"/>
      <c r="C2364" s="75"/>
      <c r="D2364" s="323"/>
      <c r="E2364" s="400"/>
      <c r="F2364" s="75"/>
      <c r="G2364" s="75"/>
    </row>
    <row r="2365" spans="1:7" s="324" customFormat="1" x14ac:dyDescent="0.5">
      <c r="A2365" s="399"/>
      <c r="B2365" s="400"/>
      <c r="C2365" s="75"/>
      <c r="D2365" s="323"/>
      <c r="E2365" s="400"/>
      <c r="F2365" s="75"/>
      <c r="G2365" s="75"/>
    </row>
    <row r="2366" spans="1:7" s="324" customFormat="1" x14ac:dyDescent="0.5">
      <c r="A2366" s="399"/>
      <c r="B2366" s="400"/>
      <c r="C2366" s="75"/>
      <c r="D2366" s="323"/>
      <c r="E2366" s="400"/>
      <c r="F2366" s="75"/>
      <c r="G2366" s="75"/>
    </row>
    <row r="2367" spans="1:7" s="324" customFormat="1" x14ac:dyDescent="0.5">
      <c r="A2367" s="399"/>
      <c r="B2367" s="400"/>
      <c r="C2367" s="75"/>
      <c r="D2367" s="323"/>
      <c r="E2367" s="400"/>
      <c r="F2367" s="75"/>
      <c r="G2367" s="75"/>
    </row>
    <row r="2368" spans="1:7" s="324" customFormat="1" x14ac:dyDescent="0.5">
      <c r="A2368" s="399"/>
      <c r="B2368" s="400"/>
      <c r="C2368" s="75"/>
      <c r="D2368" s="323"/>
      <c r="E2368" s="400"/>
      <c r="F2368" s="75"/>
      <c r="G2368" s="75"/>
    </row>
    <row r="2369" spans="1:7" s="324" customFormat="1" x14ac:dyDescent="0.5">
      <c r="A2369" s="399"/>
      <c r="B2369" s="400"/>
      <c r="C2369" s="75"/>
      <c r="D2369" s="323"/>
      <c r="E2369" s="400"/>
      <c r="F2369" s="75"/>
      <c r="G2369" s="75"/>
    </row>
    <row r="2370" spans="1:7" s="324" customFormat="1" x14ac:dyDescent="0.5">
      <c r="A2370" s="399"/>
      <c r="B2370" s="400"/>
      <c r="C2370" s="75"/>
      <c r="D2370" s="323"/>
      <c r="E2370" s="400"/>
      <c r="F2370" s="75"/>
      <c r="G2370" s="75"/>
    </row>
    <row r="2371" spans="1:7" s="324" customFormat="1" x14ac:dyDescent="0.5">
      <c r="A2371" s="399"/>
      <c r="B2371" s="400"/>
      <c r="C2371" s="75"/>
      <c r="D2371" s="323"/>
      <c r="E2371" s="400"/>
      <c r="F2371" s="75"/>
      <c r="G2371" s="75"/>
    </row>
    <row r="2372" spans="1:7" s="324" customFormat="1" x14ac:dyDescent="0.5">
      <c r="A2372" s="399"/>
      <c r="B2372" s="400"/>
      <c r="C2372" s="75"/>
      <c r="D2372" s="323"/>
      <c r="E2372" s="400"/>
      <c r="F2372" s="75"/>
      <c r="G2372" s="75"/>
    </row>
    <row r="2373" spans="1:7" s="324" customFormat="1" x14ac:dyDescent="0.5">
      <c r="A2373" s="399"/>
      <c r="B2373" s="400"/>
      <c r="C2373" s="75"/>
      <c r="D2373" s="323"/>
      <c r="E2373" s="400"/>
      <c r="F2373" s="75"/>
      <c r="G2373" s="75"/>
    </row>
    <row r="2374" spans="1:7" s="324" customFormat="1" x14ac:dyDescent="0.5">
      <c r="A2374" s="399"/>
      <c r="B2374" s="400"/>
      <c r="C2374" s="75"/>
      <c r="D2374" s="323"/>
      <c r="E2374" s="400"/>
      <c r="F2374" s="75"/>
      <c r="G2374" s="75"/>
    </row>
    <row r="2375" spans="1:7" s="324" customFormat="1" x14ac:dyDescent="0.5">
      <c r="A2375" s="399"/>
      <c r="B2375" s="400"/>
      <c r="C2375" s="75"/>
      <c r="D2375" s="323"/>
      <c r="E2375" s="400"/>
      <c r="F2375" s="75"/>
      <c r="G2375" s="75"/>
    </row>
    <row r="2376" spans="1:7" s="324" customFormat="1" x14ac:dyDescent="0.5">
      <c r="A2376" s="399"/>
      <c r="B2376" s="400"/>
      <c r="C2376" s="75"/>
      <c r="D2376" s="323"/>
      <c r="E2376" s="400"/>
      <c r="F2376" s="75"/>
      <c r="G2376" s="75"/>
    </row>
    <row r="2377" spans="1:7" s="324" customFormat="1" x14ac:dyDescent="0.5">
      <c r="A2377" s="399"/>
      <c r="B2377" s="400"/>
      <c r="C2377" s="75"/>
      <c r="D2377" s="323"/>
      <c r="E2377" s="400"/>
      <c r="F2377" s="75"/>
      <c r="G2377" s="75"/>
    </row>
    <row r="2378" spans="1:7" s="324" customFormat="1" x14ac:dyDescent="0.5">
      <c r="A2378" s="399"/>
      <c r="B2378" s="400"/>
      <c r="C2378" s="75"/>
      <c r="D2378" s="323"/>
      <c r="E2378" s="400"/>
      <c r="F2378" s="75"/>
      <c r="G2378" s="75"/>
    </row>
    <row r="2379" spans="1:7" s="324" customFormat="1" x14ac:dyDescent="0.5">
      <c r="A2379" s="399"/>
      <c r="B2379" s="400"/>
      <c r="C2379" s="75"/>
      <c r="D2379" s="323"/>
      <c r="E2379" s="400"/>
      <c r="F2379" s="75"/>
      <c r="G2379" s="75"/>
    </row>
    <row r="2380" spans="1:7" s="324" customFormat="1" x14ac:dyDescent="0.5">
      <c r="A2380" s="399"/>
      <c r="B2380" s="400"/>
      <c r="C2380" s="75"/>
      <c r="D2380" s="323"/>
      <c r="E2380" s="400"/>
      <c r="F2380" s="75"/>
      <c r="G2380" s="75"/>
    </row>
    <row r="2381" spans="1:7" s="324" customFormat="1" x14ac:dyDescent="0.5">
      <c r="A2381" s="399"/>
      <c r="B2381" s="400"/>
      <c r="C2381" s="75"/>
      <c r="D2381" s="323"/>
      <c r="E2381" s="400"/>
      <c r="F2381" s="75"/>
      <c r="G2381" s="75"/>
    </row>
    <row r="2382" spans="1:7" s="324" customFormat="1" x14ac:dyDescent="0.5">
      <c r="A2382" s="399"/>
      <c r="B2382" s="400"/>
      <c r="C2382" s="75"/>
      <c r="D2382" s="323"/>
      <c r="E2382" s="400"/>
      <c r="F2382" s="75"/>
      <c r="G2382" s="75"/>
    </row>
    <row r="2383" spans="1:7" s="324" customFormat="1" x14ac:dyDescent="0.5">
      <c r="A2383" s="399"/>
      <c r="B2383" s="400"/>
      <c r="C2383" s="75"/>
      <c r="D2383" s="323"/>
      <c r="E2383" s="400"/>
      <c r="F2383" s="75"/>
      <c r="G2383" s="75"/>
    </row>
    <row r="2384" spans="1:7" s="324" customFormat="1" x14ac:dyDescent="0.5">
      <c r="A2384" s="399"/>
      <c r="B2384" s="400"/>
      <c r="C2384" s="75"/>
      <c r="D2384" s="323"/>
      <c r="E2384" s="400"/>
      <c r="F2384" s="75"/>
      <c r="G2384" s="75"/>
    </row>
    <row r="2385" spans="1:7" s="324" customFormat="1" x14ac:dyDescent="0.5">
      <c r="A2385" s="399"/>
      <c r="B2385" s="400"/>
      <c r="C2385" s="75"/>
      <c r="D2385" s="323"/>
      <c r="E2385" s="400"/>
      <c r="F2385" s="75"/>
      <c r="G2385" s="75"/>
    </row>
    <row r="2386" spans="1:7" s="324" customFormat="1" x14ac:dyDescent="0.5">
      <c r="A2386" s="399"/>
      <c r="B2386" s="400"/>
      <c r="C2386" s="75"/>
      <c r="D2386" s="323"/>
      <c r="E2386" s="400"/>
      <c r="F2386" s="75"/>
      <c r="G2386" s="75"/>
    </row>
    <row r="2387" spans="1:7" s="324" customFormat="1" x14ac:dyDescent="0.5">
      <c r="A2387" s="399"/>
      <c r="B2387" s="400"/>
      <c r="C2387" s="75"/>
      <c r="D2387" s="323"/>
      <c r="E2387" s="400"/>
      <c r="F2387" s="75"/>
      <c r="G2387" s="75"/>
    </row>
    <row r="2388" spans="1:7" s="324" customFormat="1" x14ac:dyDescent="0.5">
      <c r="A2388" s="399"/>
      <c r="B2388" s="400"/>
      <c r="C2388" s="75"/>
      <c r="D2388" s="323"/>
      <c r="E2388" s="400"/>
      <c r="F2388" s="75"/>
      <c r="G2388" s="75"/>
    </row>
    <row r="2389" spans="1:7" s="324" customFormat="1" x14ac:dyDescent="0.5">
      <c r="A2389" s="399"/>
      <c r="B2389" s="400"/>
      <c r="C2389" s="75"/>
      <c r="D2389" s="323"/>
      <c r="E2389" s="400"/>
      <c r="F2389" s="75"/>
      <c r="G2389" s="75"/>
    </row>
    <row r="2390" spans="1:7" s="324" customFormat="1" x14ac:dyDescent="0.5">
      <c r="A2390" s="399"/>
      <c r="B2390" s="400"/>
      <c r="C2390" s="75"/>
      <c r="D2390" s="323"/>
      <c r="E2390" s="400"/>
      <c r="F2390" s="75"/>
      <c r="G2390" s="75"/>
    </row>
    <row r="2391" spans="1:7" s="324" customFormat="1" x14ac:dyDescent="0.5">
      <c r="A2391" s="399"/>
      <c r="B2391" s="400"/>
      <c r="C2391" s="75"/>
      <c r="D2391" s="323"/>
      <c r="E2391" s="400"/>
      <c r="F2391" s="75"/>
      <c r="G2391" s="75"/>
    </row>
    <row r="2392" spans="1:7" s="324" customFormat="1" x14ac:dyDescent="0.5">
      <c r="A2392" s="399"/>
      <c r="B2392" s="400"/>
      <c r="C2392" s="75"/>
      <c r="D2392" s="323"/>
      <c r="E2392" s="400"/>
      <c r="F2392" s="75"/>
      <c r="G2392" s="75"/>
    </row>
    <row r="2393" spans="1:7" s="324" customFormat="1" x14ac:dyDescent="0.5">
      <c r="A2393" s="399"/>
      <c r="B2393" s="400"/>
      <c r="C2393" s="75"/>
      <c r="D2393" s="323"/>
      <c r="E2393" s="400"/>
      <c r="F2393" s="75"/>
      <c r="G2393" s="75"/>
    </row>
    <row r="2394" spans="1:7" s="324" customFormat="1" x14ac:dyDescent="0.5">
      <c r="A2394" s="399"/>
      <c r="B2394" s="400"/>
      <c r="C2394" s="75"/>
      <c r="D2394" s="323"/>
      <c r="E2394" s="400"/>
      <c r="F2394" s="75"/>
      <c r="G2394" s="75"/>
    </row>
    <row r="2395" spans="1:7" s="324" customFormat="1" x14ac:dyDescent="0.5">
      <c r="A2395" s="399"/>
      <c r="B2395" s="400"/>
      <c r="C2395" s="75"/>
      <c r="D2395" s="323"/>
      <c r="E2395" s="400"/>
      <c r="F2395" s="75"/>
      <c r="G2395" s="75"/>
    </row>
    <row r="2396" spans="1:7" s="324" customFormat="1" x14ac:dyDescent="0.5">
      <c r="A2396" s="399"/>
      <c r="B2396" s="400"/>
      <c r="C2396" s="75"/>
      <c r="D2396" s="323"/>
      <c r="E2396" s="400"/>
      <c r="F2396" s="75"/>
      <c r="G2396" s="75"/>
    </row>
    <row r="2397" spans="1:7" s="324" customFormat="1" x14ac:dyDescent="0.5">
      <c r="A2397" s="399"/>
      <c r="B2397" s="400"/>
      <c r="C2397" s="75"/>
      <c r="D2397" s="323"/>
      <c r="E2397" s="400"/>
      <c r="F2397" s="75"/>
      <c r="G2397" s="75"/>
    </row>
    <row r="2398" spans="1:7" s="324" customFormat="1" x14ac:dyDescent="0.5">
      <c r="A2398" s="399"/>
      <c r="B2398" s="400"/>
      <c r="C2398" s="75"/>
      <c r="D2398" s="323"/>
      <c r="E2398" s="400"/>
      <c r="F2398" s="75"/>
      <c r="G2398" s="75"/>
    </row>
    <row r="2399" spans="1:7" s="324" customFormat="1" x14ac:dyDescent="0.5">
      <c r="A2399" s="399"/>
      <c r="B2399" s="400"/>
      <c r="C2399" s="75"/>
      <c r="D2399" s="323"/>
      <c r="E2399" s="400"/>
      <c r="F2399" s="75"/>
      <c r="G2399" s="75"/>
    </row>
    <row r="2400" spans="1:7" s="324" customFormat="1" x14ac:dyDescent="0.5">
      <c r="A2400" s="399"/>
      <c r="B2400" s="400"/>
      <c r="C2400" s="75"/>
      <c r="D2400" s="323"/>
      <c r="E2400" s="400"/>
      <c r="F2400" s="75"/>
      <c r="G2400" s="75"/>
    </row>
    <row r="2401" spans="1:7" s="324" customFormat="1" x14ac:dyDescent="0.5">
      <c r="A2401" s="399"/>
      <c r="B2401" s="400"/>
      <c r="C2401" s="75"/>
      <c r="D2401" s="323"/>
      <c r="E2401" s="400"/>
      <c r="F2401" s="75"/>
      <c r="G2401" s="75"/>
    </row>
    <row r="2402" spans="1:7" s="324" customFormat="1" x14ac:dyDescent="0.5">
      <c r="A2402" s="399"/>
      <c r="B2402" s="400"/>
      <c r="C2402" s="75"/>
      <c r="D2402" s="323"/>
      <c r="E2402" s="400"/>
      <c r="F2402" s="75"/>
      <c r="G2402" s="75"/>
    </row>
    <row r="2403" spans="1:7" s="324" customFormat="1" x14ac:dyDescent="0.5">
      <c r="A2403" s="399"/>
      <c r="B2403" s="400"/>
      <c r="C2403" s="75"/>
      <c r="D2403" s="323"/>
      <c r="E2403" s="400"/>
      <c r="F2403" s="75"/>
      <c r="G2403" s="75"/>
    </row>
    <row r="2404" spans="1:7" s="324" customFormat="1" x14ac:dyDescent="0.5">
      <c r="A2404" s="399"/>
      <c r="B2404" s="400"/>
      <c r="C2404" s="75"/>
      <c r="D2404" s="323"/>
      <c r="E2404" s="400"/>
      <c r="F2404" s="75"/>
      <c r="G2404" s="75"/>
    </row>
    <row r="2405" spans="1:7" s="324" customFormat="1" x14ac:dyDescent="0.5">
      <c r="A2405" s="399"/>
      <c r="B2405" s="400"/>
      <c r="C2405" s="75"/>
      <c r="D2405" s="323"/>
      <c r="E2405" s="400"/>
      <c r="F2405" s="75"/>
      <c r="G2405" s="75"/>
    </row>
    <row r="2406" spans="1:7" s="324" customFormat="1" x14ac:dyDescent="0.5">
      <c r="A2406" s="399"/>
      <c r="B2406" s="400"/>
      <c r="C2406" s="75"/>
      <c r="D2406" s="323"/>
      <c r="E2406" s="400"/>
      <c r="F2406" s="75"/>
      <c r="G2406" s="75"/>
    </row>
    <row r="2407" spans="1:7" s="324" customFormat="1" x14ac:dyDescent="0.5">
      <c r="A2407" s="399"/>
      <c r="B2407" s="400"/>
      <c r="C2407" s="75"/>
      <c r="D2407" s="323"/>
      <c r="E2407" s="400"/>
      <c r="F2407" s="75"/>
      <c r="G2407" s="75"/>
    </row>
    <row r="2408" spans="1:7" s="324" customFormat="1" x14ac:dyDescent="0.5">
      <c r="A2408" s="399"/>
      <c r="B2408" s="400"/>
      <c r="C2408" s="75"/>
      <c r="D2408" s="323"/>
      <c r="E2408" s="400"/>
      <c r="F2408" s="75"/>
      <c r="G2408" s="75"/>
    </row>
    <row r="2409" spans="1:7" s="324" customFormat="1" x14ac:dyDescent="0.5">
      <c r="A2409" s="399"/>
      <c r="B2409" s="400"/>
      <c r="C2409" s="75"/>
      <c r="D2409" s="323"/>
      <c r="E2409" s="400"/>
      <c r="F2409" s="75"/>
      <c r="G2409" s="75"/>
    </row>
    <row r="2410" spans="1:7" s="324" customFormat="1" x14ac:dyDescent="0.5">
      <c r="A2410" s="399"/>
      <c r="B2410" s="400"/>
      <c r="C2410" s="75"/>
      <c r="D2410" s="323"/>
      <c r="E2410" s="400"/>
      <c r="F2410" s="75"/>
      <c r="G2410" s="75"/>
    </row>
    <row r="2411" spans="1:7" s="324" customFormat="1" x14ac:dyDescent="0.5">
      <c r="A2411" s="399"/>
      <c r="B2411" s="400"/>
      <c r="C2411" s="75"/>
      <c r="D2411" s="323"/>
      <c r="E2411" s="400"/>
      <c r="F2411" s="75"/>
      <c r="G2411" s="75"/>
    </row>
    <row r="2412" spans="1:7" s="324" customFormat="1" x14ac:dyDescent="0.5">
      <c r="A2412" s="399"/>
      <c r="B2412" s="400"/>
      <c r="C2412" s="75"/>
      <c r="D2412" s="323"/>
      <c r="E2412" s="400"/>
      <c r="F2412" s="75"/>
      <c r="G2412" s="75"/>
    </row>
    <row r="2413" spans="1:7" s="324" customFormat="1" x14ac:dyDescent="0.5">
      <c r="A2413" s="399"/>
      <c r="B2413" s="400"/>
      <c r="C2413" s="75"/>
      <c r="D2413" s="323"/>
      <c r="E2413" s="400"/>
      <c r="F2413" s="75"/>
      <c r="G2413" s="75"/>
    </row>
    <row r="2414" spans="1:7" s="324" customFormat="1" x14ac:dyDescent="0.5">
      <c r="A2414" s="399"/>
      <c r="B2414" s="400"/>
      <c r="C2414" s="75"/>
      <c r="D2414" s="323"/>
      <c r="E2414" s="400"/>
      <c r="F2414" s="75"/>
      <c r="G2414" s="75"/>
    </row>
    <row r="2415" spans="1:7" s="324" customFormat="1" x14ac:dyDescent="0.5">
      <c r="A2415" s="399"/>
      <c r="B2415" s="400"/>
      <c r="C2415" s="75"/>
      <c r="D2415" s="323"/>
      <c r="E2415" s="400"/>
      <c r="F2415" s="75"/>
      <c r="G2415" s="75"/>
    </row>
    <row r="2416" spans="1:7" s="324" customFormat="1" x14ac:dyDescent="0.5">
      <c r="A2416" s="399"/>
      <c r="B2416" s="400"/>
      <c r="C2416" s="75"/>
      <c r="D2416" s="323"/>
      <c r="E2416" s="400"/>
      <c r="F2416" s="75"/>
      <c r="G2416" s="75"/>
    </row>
    <row r="2417" spans="1:7" s="324" customFormat="1" x14ac:dyDescent="0.5">
      <c r="A2417" s="399"/>
      <c r="B2417" s="400"/>
      <c r="C2417" s="75"/>
      <c r="D2417" s="323"/>
      <c r="E2417" s="400"/>
      <c r="F2417" s="75"/>
      <c r="G2417" s="75"/>
    </row>
    <row r="2418" spans="1:7" s="324" customFormat="1" x14ac:dyDescent="0.5">
      <c r="A2418" s="399"/>
      <c r="B2418" s="400"/>
      <c r="C2418" s="75"/>
      <c r="D2418" s="323"/>
      <c r="E2418" s="400"/>
      <c r="F2418" s="75"/>
      <c r="G2418" s="75"/>
    </row>
    <row r="2419" spans="1:7" s="324" customFormat="1" x14ac:dyDescent="0.5">
      <c r="A2419" s="399"/>
      <c r="B2419" s="400"/>
      <c r="C2419" s="75"/>
      <c r="D2419" s="323"/>
      <c r="E2419" s="400"/>
      <c r="F2419" s="75"/>
      <c r="G2419" s="75"/>
    </row>
    <row r="2420" spans="1:7" s="324" customFormat="1" x14ac:dyDescent="0.5">
      <c r="A2420" s="399"/>
      <c r="B2420" s="400"/>
      <c r="C2420" s="75"/>
      <c r="D2420" s="323"/>
      <c r="E2420" s="400"/>
      <c r="F2420" s="75"/>
      <c r="G2420" s="75"/>
    </row>
    <row r="2421" spans="1:7" s="324" customFormat="1" x14ac:dyDescent="0.5">
      <c r="A2421" s="399"/>
      <c r="B2421" s="400"/>
      <c r="C2421" s="75"/>
      <c r="D2421" s="323"/>
      <c r="E2421" s="400"/>
      <c r="F2421" s="75"/>
      <c r="G2421" s="75"/>
    </row>
    <row r="2422" spans="1:7" s="324" customFormat="1" x14ac:dyDescent="0.5">
      <c r="A2422" s="399"/>
      <c r="B2422" s="400"/>
      <c r="C2422" s="75"/>
      <c r="D2422" s="323"/>
      <c r="E2422" s="400"/>
      <c r="F2422" s="75"/>
      <c r="G2422" s="75"/>
    </row>
    <row r="2423" spans="1:7" s="324" customFormat="1" x14ac:dyDescent="0.5">
      <c r="A2423" s="399"/>
      <c r="B2423" s="400"/>
      <c r="C2423" s="75"/>
      <c r="D2423" s="323"/>
      <c r="E2423" s="400"/>
      <c r="F2423" s="75"/>
      <c r="G2423" s="75"/>
    </row>
    <row r="2424" spans="1:7" s="324" customFormat="1" x14ac:dyDescent="0.5">
      <c r="A2424" s="399"/>
      <c r="B2424" s="400"/>
      <c r="C2424" s="75"/>
      <c r="D2424" s="323"/>
      <c r="E2424" s="400"/>
      <c r="F2424" s="75"/>
      <c r="G2424" s="75"/>
    </row>
    <row r="2425" spans="1:7" s="324" customFormat="1" x14ac:dyDescent="0.5">
      <c r="A2425" s="399"/>
      <c r="B2425" s="400"/>
      <c r="C2425" s="75"/>
      <c r="D2425" s="323"/>
      <c r="E2425" s="400"/>
      <c r="F2425" s="75"/>
      <c r="G2425" s="75"/>
    </row>
    <row r="2426" spans="1:7" s="324" customFormat="1" x14ac:dyDescent="0.5">
      <c r="A2426" s="399"/>
      <c r="B2426" s="400"/>
      <c r="C2426" s="75"/>
      <c r="D2426" s="323"/>
      <c r="E2426" s="400"/>
      <c r="F2426" s="75"/>
      <c r="G2426" s="75"/>
    </row>
    <row r="2427" spans="1:7" s="324" customFormat="1" x14ac:dyDescent="0.5">
      <c r="A2427" s="399"/>
      <c r="B2427" s="400"/>
      <c r="C2427" s="75"/>
      <c r="D2427" s="323"/>
      <c r="E2427" s="400"/>
      <c r="F2427" s="75"/>
      <c r="G2427" s="75"/>
    </row>
    <row r="2428" spans="1:7" s="324" customFormat="1" x14ac:dyDescent="0.5">
      <c r="A2428" s="399"/>
      <c r="B2428" s="400"/>
      <c r="C2428" s="75"/>
      <c r="D2428" s="323"/>
      <c r="E2428" s="400"/>
      <c r="F2428" s="75"/>
      <c r="G2428" s="75"/>
    </row>
    <row r="2429" spans="1:7" s="324" customFormat="1" x14ac:dyDescent="0.5">
      <c r="A2429" s="399"/>
      <c r="B2429" s="400"/>
      <c r="C2429" s="75"/>
      <c r="D2429" s="323"/>
      <c r="E2429" s="400"/>
      <c r="F2429" s="75"/>
      <c r="G2429" s="75"/>
    </row>
    <row r="2430" spans="1:7" s="324" customFormat="1" x14ac:dyDescent="0.5">
      <c r="A2430" s="399"/>
      <c r="B2430" s="400"/>
      <c r="C2430" s="75"/>
      <c r="D2430" s="323"/>
      <c r="E2430" s="400"/>
      <c r="F2430" s="75"/>
      <c r="G2430" s="75"/>
    </row>
    <row r="2431" spans="1:7" s="324" customFormat="1" x14ac:dyDescent="0.5">
      <c r="A2431" s="399"/>
      <c r="B2431" s="400"/>
      <c r="C2431" s="75"/>
      <c r="D2431" s="323"/>
      <c r="E2431" s="400"/>
      <c r="F2431" s="75"/>
      <c r="G2431" s="75"/>
    </row>
    <row r="2432" spans="1:7" s="324" customFormat="1" x14ac:dyDescent="0.5">
      <c r="A2432" s="399"/>
      <c r="B2432" s="400"/>
      <c r="C2432" s="75"/>
      <c r="D2432" s="323"/>
      <c r="E2432" s="400"/>
      <c r="F2432" s="75"/>
      <c r="G2432" s="75"/>
    </row>
    <row r="2433" spans="1:7" s="324" customFormat="1" x14ac:dyDescent="0.5">
      <c r="A2433" s="399"/>
      <c r="B2433" s="400"/>
      <c r="C2433" s="75"/>
      <c r="D2433" s="323"/>
      <c r="E2433" s="400"/>
      <c r="F2433" s="75"/>
      <c r="G2433" s="75"/>
    </row>
    <row r="2434" spans="1:7" s="324" customFormat="1" x14ac:dyDescent="0.5">
      <c r="A2434" s="399"/>
      <c r="B2434" s="400"/>
      <c r="C2434" s="75"/>
      <c r="D2434" s="323"/>
      <c r="E2434" s="400"/>
      <c r="F2434" s="75"/>
      <c r="G2434" s="75"/>
    </row>
    <row r="2435" spans="1:7" s="324" customFormat="1" x14ac:dyDescent="0.5">
      <c r="A2435" s="399"/>
      <c r="B2435" s="400"/>
      <c r="C2435" s="75"/>
      <c r="D2435" s="323"/>
      <c r="E2435" s="400"/>
      <c r="F2435" s="75"/>
      <c r="G2435" s="75"/>
    </row>
    <row r="2436" spans="1:7" s="324" customFormat="1" x14ac:dyDescent="0.5">
      <c r="A2436" s="399"/>
      <c r="B2436" s="400"/>
      <c r="C2436" s="75"/>
      <c r="D2436" s="323"/>
      <c r="E2436" s="400"/>
      <c r="F2436" s="75"/>
      <c r="G2436" s="75"/>
    </row>
    <row r="2437" spans="1:7" s="324" customFormat="1" x14ac:dyDescent="0.5">
      <c r="A2437" s="399"/>
      <c r="B2437" s="400"/>
      <c r="C2437" s="75"/>
      <c r="D2437" s="323"/>
      <c r="E2437" s="400"/>
      <c r="F2437" s="75"/>
      <c r="G2437" s="75"/>
    </row>
    <row r="2438" spans="1:7" s="324" customFormat="1" x14ac:dyDescent="0.5">
      <c r="A2438" s="399"/>
      <c r="B2438" s="400"/>
      <c r="C2438" s="75"/>
      <c r="D2438" s="323"/>
      <c r="E2438" s="400"/>
      <c r="F2438" s="75"/>
      <c r="G2438" s="75"/>
    </row>
    <row r="2439" spans="1:7" s="324" customFormat="1" x14ac:dyDescent="0.5">
      <c r="A2439" s="399"/>
      <c r="B2439" s="400"/>
      <c r="C2439" s="75"/>
      <c r="D2439" s="323"/>
      <c r="E2439" s="400"/>
      <c r="F2439" s="75"/>
      <c r="G2439" s="75"/>
    </row>
    <row r="2440" spans="1:7" s="324" customFormat="1" x14ac:dyDescent="0.5">
      <c r="A2440" s="399"/>
      <c r="B2440" s="400"/>
      <c r="C2440" s="75"/>
      <c r="D2440" s="323"/>
      <c r="E2440" s="400"/>
      <c r="F2440" s="75"/>
      <c r="G2440" s="75"/>
    </row>
    <row r="2441" spans="1:7" s="324" customFormat="1" x14ac:dyDescent="0.5">
      <c r="A2441" s="399"/>
      <c r="B2441" s="400"/>
      <c r="C2441" s="75"/>
      <c r="D2441" s="323"/>
      <c r="E2441" s="400"/>
      <c r="F2441" s="75"/>
      <c r="G2441" s="75"/>
    </row>
    <row r="2442" spans="1:7" s="324" customFormat="1" x14ac:dyDescent="0.5">
      <c r="A2442" s="399"/>
      <c r="B2442" s="400"/>
      <c r="C2442" s="75"/>
      <c r="D2442" s="323"/>
      <c r="E2442" s="400"/>
      <c r="F2442" s="75"/>
      <c r="G2442" s="75"/>
    </row>
    <row r="2443" spans="1:7" s="324" customFormat="1" x14ac:dyDescent="0.5">
      <c r="A2443" s="399"/>
      <c r="B2443" s="400"/>
      <c r="C2443" s="75"/>
      <c r="D2443" s="323"/>
      <c r="E2443" s="400"/>
      <c r="F2443" s="75"/>
      <c r="G2443" s="75"/>
    </row>
    <row r="2444" spans="1:7" s="324" customFormat="1" x14ac:dyDescent="0.5">
      <c r="A2444" s="399"/>
      <c r="B2444" s="400"/>
      <c r="C2444" s="75"/>
      <c r="D2444" s="323"/>
      <c r="E2444" s="400"/>
      <c r="F2444" s="75"/>
      <c r="G2444" s="75"/>
    </row>
    <row r="2445" spans="1:7" s="324" customFormat="1" x14ac:dyDescent="0.5">
      <c r="A2445" s="399"/>
      <c r="B2445" s="400"/>
      <c r="C2445" s="75"/>
      <c r="D2445" s="323"/>
      <c r="E2445" s="400"/>
      <c r="F2445" s="75"/>
      <c r="G2445" s="75"/>
    </row>
    <row r="2446" spans="1:7" s="324" customFormat="1" x14ac:dyDescent="0.5">
      <c r="A2446" s="399"/>
      <c r="B2446" s="400"/>
      <c r="C2446" s="75"/>
      <c r="D2446" s="323"/>
      <c r="E2446" s="400"/>
      <c r="F2446" s="75"/>
      <c r="G2446" s="75"/>
    </row>
    <row r="2447" spans="1:7" s="324" customFormat="1" x14ac:dyDescent="0.5">
      <c r="A2447" s="399"/>
      <c r="B2447" s="400"/>
      <c r="C2447" s="75"/>
      <c r="D2447" s="323"/>
      <c r="E2447" s="400"/>
      <c r="F2447" s="75"/>
      <c r="G2447" s="75"/>
    </row>
    <row r="2448" spans="1:7" s="324" customFormat="1" x14ac:dyDescent="0.5">
      <c r="A2448" s="399"/>
      <c r="B2448" s="400"/>
      <c r="C2448" s="75"/>
      <c r="D2448" s="323"/>
      <c r="E2448" s="400"/>
      <c r="F2448" s="75"/>
      <c r="G2448" s="75"/>
    </row>
    <row r="2449" spans="1:7" s="324" customFormat="1" x14ac:dyDescent="0.5">
      <c r="A2449" s="399"/>
      <c r="B2449" s="400"/>
      <c r="C2449" s="75"/>
      <c r="D2449" s="323"/>
      <c r="E2449" s="400"/>
      <c r="F2449" s="75"/>
      <c r="G2449" s="75"/>
    </row>
    <row r="2450" spans="1:7" s="324" customFormat="1" x14ac:dyDescent="0.5">
      <c r="A2450" s="399"/>
      <c r="B2450" s="400"/>
      <c r="C2450" s="75"/>
      <c r="D2450" s="323"/>
      <c r="E2450" s="400"/>
      <c r="F2450" s="75"/>
      <c r="G2450" s="75"/>
    </row>
    <row r="2451" spans="1:7" s="324" customFormat="1" x14ac:dyDescent="0.5">
      <c r="A2451" s="399"/>
      <c r="B2451" s="400"/>
      <c r="C2451" s="75"/>
      <c r="D2451" s="323"/>
      <c r="E2451" s="400"/>
      <c r="F2451" s="75"/>
      <c r="G2451" s="75"/>
    </row>
    <row r="2452" spans="1:7" s="324" customFormat="1" x14ac:dyDescent="0.5">
      <c r="A2452" s="399"/>
      <c r="B2452" s="400"/>
      <c r="C2452" s="75"/>
      <c r="D2452" s="323"/>
      <c r="E2452" s="400"/>
      <c r="F2452" s="75"/>
      <c r="G2452" s="75"/>
    </row>
    <row r="2453" spans="1:7" s="324" customFormat="1" x14ac:dyDescent="0.5">
      <c r="A2453" s="399"/>
      <c r="B2453" s="400"/>
      <c r="C2453" s="75"/>
      <c r="D2453" s="323"/>
      <c r="E2453" s="400"/>
      <c r="F2453" s="75"/>
      <c r="G2453" s="75"/>
    </row>
    <row r="2454" spans="1:7" s="324" customFormat="1" x14ac:dyDescent="0.5">
      <c r="A2454" s="399"/>
      <c r="B2454" s="400"/>
      <c r="C2454" s="75"/>
      <c r="D2454" s="323"/>
      <c r="E2454" s="400"/>
      <c r="F2454" s="75"/>
      <c r="G2454" s="75"/>
    </row>
    <row r="2455" spans="1:7" s="324" customFormat="1" x14ac:dyDescent="0.5">
      <c r="A2455" s="399"/>
      <c r="B2455" s="400"/>
      <c r="C2455" s="75"/>
      <c r="D2455" s="323"/>
      <c r="E2455" s="400"/>
      <c r="F2455" s="75"/>
      <c r="G2455" s="75"/>
    </row>
    <row r="2456" spans="1:7" s="324" customFormat="1" x14ac:dyDescent="0.5">
      <c r="A2456" s="399"/>
      <c r="B2456" s="400"/>
      <c r="C2456" s="75"/>
      <c r="D2456" s="323"/>
      <c r="E2456" s="400"/>
      <c r="F2456" s="75"/>
      <c r="G2456" s="75"/>
    </row>
    <row r="2457" spans="1:7" s="324" customFormat="1" x14ac:dyDescent="0.5">
      <c r="A2457" s="399"/>
      <c r="B2457" s="400"/>
      <c r="C2457" s="75"/>
      <c r="D2457" s="323"/>
      <c r="E2457" s="400"/>
      <c r="F2457" s="75"/>
      <c r="G2457" s="75"/>
    </row>
    <row r="2458" spans="1:7" s="324" customFormat="1" x14ac:dyDescent="0.5">
      <c r="A2458" s="399"/>
      <c r="B2458" s="400"/>
      <c r="C2458" s="75"/>
      <c r="D2458" s="323"/>
      <c r="E2458" s="400"/>
      <c r="F2458" s="75"/>
      <c r="G2458" s="75"/>
    </row>
    <row r="2459" spans="1:7" s="324" customFormat="1" x14ac:dyDescent="0.5">
      <c r="A2459" s="399"/>
      <c r="B2459" s="400"/>
      <c r="C2459" s="75"/>
      <c r="D2459" s="323"/>
      <c r="E2459" s="400"/>
      <c r="F2459" s="75"/>
      <c r="G2459" s="75"/>
    </row>
    <row r="2460" spans="1:7" s="324" customFormat="1" x14ac:dyDescent="0.5">
      <c r="A2460" s="399"/>
      <c r="B2460" s="400"/>
      <c r="C2460" s="75"/>
      <c r="D2460" s="323"/>
      <c r="E2460" s="400"/>
      <c r="F2460" s="75"/>
      <c r="G2460" s="75"/>
    </row>
    <row r="2461" spans="1:7" s="324" customFormat="1" x14ac:dyDescent="0.5">
      <c r="A2461" s="399"/>
      <c r="B2461" s="400"/>
      <c r="C2461" s="75"/>
      <c r="D2461" s="323"/>
      <c r="E2461" s="400"/>
      <c r="F2461" s="75"/>
      <c r="G2461" s="75"/>
    </row>
    <row r="2462" spans="1:7" s="324" customFormat="1" x14ac:dyDescent="0.5">
      <c r="A2462" s="399"/>
      <c r="B2462" s="400"/>
      <c r="C2462" s="75"/>
      <c r="D2462" s="323"/>
      <c r="E2462" s="400"/>
      <c r="F2462" s="75"/>
      <c r="G2462" s="75"/>
    </row>
    <row r="2463" spans="1:7" s="324" customFormat="1" x14ac:dyDescent="0.5">
      <c r="A2463" s="399"/>
      <c r="B2463" s="400"/>
      <c r="C2463" s="75"/>
      <c r="D2463" s="323"/>
      <c r="E2463" s="400"/>
      <c r="F2463" s="75"/>
      <c r="G2463" s="75"/>
    </row>
    <row r="2464" spans="1:7" s="324" customFormat="1" x14ac:dyDescent="0.5">
      <c r="A2464" s="399"/>
      <c r="B2464" s="400"/>
      <c r="C2464" s="75"/>
      <c r="D2464" s="323"/>
      <c r="E2464" s="400"/>
      <c r="F2464" s="75"/>
      <c r="G2464" s="75"/>
    </row>
    <row r="2465" spans="1:7" s="324" customFormat="1" x14ac:dyDescent="0.5">
      <c r="A2465" s="399"/>
      <c r="B2465" s="400"/>
      <c r="C2465" s="75"/>
      <c r="D2465" s="323"/>
      <c r="E2465" s="400"/>
      <c r="F2465" s="75"/>
      <c r="G2465" s="75"/>
    </row>
    <row r="2466" spans="1:7" s="324" customFormat="1" x14ac:dyDescent="0.5">
      <c r="A2466" s="399"/>
      <c r="B2466" s="400"/>
      <c r="C2466" s="75"/>
      <c r="D2466" s="323"/>
      <c r="E2466" s="400"/>
      <c r="F2466" s="75"/>
      <c r="G2466" s="75"/>
    </row>
    <row r="2467" spans="1:7" s="324" customFormat="1" x14ac:dyDescent="0.5">
      <c r="A2467" s="399"/>
      <c r="B2467" s="400"/>
      <c r="C2467" s="75"/>
      <c r="D2467" s="323"/>
      <c r="E2467" s="400"/>
      <c r="F2467" s="75"/>
      <c r="G2467" s="75"/>
    </row>
    <row r="2468" spans="1:7" s="324" customFormat="1" x14ac:dyDescent="0.5">
      <c r="A2468" s="399"/>
      <c r="B2468" s="400"/>
      <c r="C2468" s="75"/>
      <c r="D2468" s="323"/>
      <c r="E2468" s="400"/>
      <c r="F2468" s="75"/>
      <c r="G2468" s="75"/>
    </row>
    <row r="2469" spans="1:7" s="324" customFormat="1" x14ac:dyDescent="0.5">
      <c r="A2469" s="399"/>
      <c r="B2469" s="400"/>
      <c r="C2469" s="75"/>
      <c r="D2469" s="323"/>
      <c r="E2469" s="400"/>
      <c r="F2469" s="75"/>
      <c r="G2469" s="75"/>
    </row>
    <row r="2470" spans="1:7" s="324" customFormat="1" x14ac:dyDescent="0.5">
      <c r="A2470" s="399"/>
      <c r="B2470" s="400"/>
      <c r="C2470" s="75"/>
      <c r="D2470" s="323"/>
      <c r="E2470" s="400"/>
      <c r="F2470" s="75"/>
      <c r="G2470" s="75"/>
    </row>
    <row r="2471" spans="1:7" s="324" customFormat="1" x14ac:dyDescent="0.5">
      <c r="A2471" s="399"/>
      <c r="B2471" s="400"/>
      <c r="C2471" s="75"/>
      <c r="D2471" s="323"/>
      <c r="E2471" s="400"/>
      <c r="F2471" s="75"/>
      <c r="G2471" s="75"/>
    </row>
    <row r="2472" spans="1:7" s="324" customFormat="1" x14ac:dyDescent="0.5">
      <c r="A2472" s="399"/>
      <c r="B2472" s="400"/>
      <c r="C2472" s="75"/>
      <c r="D2472" s="323"/>
      <c r="E2472" s="400"/>
      <c r="F2472" s="75"/>
      <c r="G2472" s="75"/>
    </row>
    <row r="2473" spans="1:7" s="324" customFormat="1" x14ac:dyDescent="0.5">
      <c r="A2473" s="399"/>
      <c r="B2473" s="400"/>
      <c r="C2473" s="75"/>
      <c r="D2473" s="323"/>
      <c r="E2473" s="400"/>
      <c r="F2473" s="75"/>
      <c r="G2473" s="75"/>
    </row>
    <row r="2474" spans="1:7" s="324" customFormat="1" x14ac:dyDescent="0.5">
      <c r="A2474" s="399"/>
      <c r="B2474" s="400"/>
      <c r="C2474" s="75"/>
      <c r="D2474" s="323"/>
      <c r="E2474" s="400"/>
      <c r="F2474" s="75"/>
      <c r="G2474" s="75"/>
    </row>
    <row r="2475" spans="1:7" s="324" customFormat="1" x14ac:dyDescent="0.5">
      <c r="A2475" s="399"/>
      <c r="B2475" s="400"/>
      <c r="C2475" s="75"/>
      <c r="D2475" s="323"/>
      <c r="E2475" s="400"/>
      <c r="F2475" s="75"/>
      <c r="G2475" s="75"/>
    </row>
    <row r="2476" spans="1:7" s="324" customFormat="1" x14ac:dyDescent="0.5">
      <c r="A2476" s="399"/>
      <c r="B2476" s="400"/>
      <c r="C2476" s="75"/>
      <c r="D2476" s="323"/>
      <c r="E2476" s="400"/>
      <c r="F2476" s="75"/>
      <c r="G2476" s="75"/>
    </row>
    <row r="2477" spans="1:7" s="324" customFormat="1" x14ac:dyDescent="0.5">
      <c r="A2477" s="399"/>
      <c r="B2477" s="400"/>
      <c r="C2477" s="75"/>
      <c r="D2477" s="323"/>
      <c r="E2477" s="400"/>
      <c r="F2477" s="75"/>
      <c r="G2477" s="75"/>
    </row>
    <row r="2478" spans="1:7" s="324" customFormat="1" x14ac:dyDescent="0.5">
      <c r="A2478" s="399"/>
      <c r="B2478" s="400"/>
      <c r="C2478" s="75"/>
      <c r="D2478" s="323"/>
      <c r="E2478" s="400"/>
      <c r="F2478" s="75"/>
      <c r="G2478" s="75"/>
    </row>
    <row r="2479" spans="1:7" s="324" customFormat="1" x14ac:dyDescent="0.5">
      <c r="A2479" s="399"/>
      <c r="B2479" s="400"/>
      <c r="C2479" s="75"/>
      <c r="D2479" s="323"/>
      <c r="E2479" s="400"/>
      <c r="F2479" s="75"/>
      <c r="G2479" s="75"/>
    </row>
    <row r="2480" spans="1:7" s="324" customFormat="1" x14ac:dyDescent="0.5">
      <c r="A2480" s="399"/>
      <c r="B2480" s="400"/>
      <c r="C2480" s="75"/>
      <c r="D2480" s="323"/>
      <c r="E2480" s="400"/>
      <c r="F2480" s="75"/>
      <c r="G2480" s="75"/>
    </row>
    <row r="2481" spans="1:7" s="324" customFormat="1" x14ac:dyDescent="0.5">
      <c r="A2481" s="399"/>
      <c r="B2481" s="400"/>
      <c r="C2481" s="75"/>
      <c r="D2481" s="323"/>
      <c r="E2481" s="400"/>
      <c r="F2481" s="75"/>
      <c r="G2481" s="75"/>
    </row>
    <row r="2482" spans="1:7" s="324" customFormat="1" x14ac:dyDescent="0.5">
      <c r="A2482" s="399"/>
      <c r="B2482" s="400"/>
      <c r="C2482" s="75"/>
      <c r="D2482" s="323"/>
      <c r="E2482" s="400"/>
      <c r="F2482" s="75"/>
      <c r="G2482" s="75"/>
    </row>
    <row r="2483" spans="1:7" s="324" customFormat="1" x14ac:dyDescent="0.5">
      <c r="A2483" s="399"/>
      <c r="B2483" s="400"/>
      <c r="C2483" s="75"/>
      <c r="D2483" s="323"/>
      <c r="E2483" s="400"/>
      <c r="F2483" s="75"/>
      <c r="G2483" s="75"/>
    </row>
    <row r="2484" spans="1:7" s="324" customFormat="1" x14ac:dyDescent="0.5">
      <c r="A2484" s="399"/>
      <c r="B2484" s="400"/>
      <c r="C2484" s="75"/>
      <c r="D2484" s="323"/>
      <c r="E2484" s="400"/>
      <c r="F2484" s="75"/>
      <c r="G2484" s="75"/>
    </row>
    <row r="2485" spans="1:7" s="324" customFormat="1" x14ac:dyDescent="0.5">
      <c r="A2485" s="399"/>
      <c r="B2485" s="400"/>
      <c r="C2485" s="75"/>
      <c r="D2485" s="323"/>
      <c r="E2485" s="400"/>
      <c r="F2485" s="75"/>
      <c r="G2485" s="75"/>
    </row>
    <row r="2486" spans="1:7" s="324" customFormat="1" x14ac:dyDescent="0.5">
      <c r="A2486" s="399"/>
      <c r="B2486" s="400"/>
      <c r="C2486" s="75"/>
      <c r="D2486" s="323"/>
      <c r="E2486" s="400"/>
      <c r="F2486" s="75"/>
      <c r="G2486" s="75"/>
    </row>
    <row r="2487" spans="1:7" s="324" customFormat="1" x14ac:dyDescent="0.5">
      <c r="A2487" s="399"/>
      <c r="B2487" s="400"/>
      <c r="C2487" s="75"/>
      <c r="D2487" s="323"/>
      <c r="E2487" s="400"/>
      <c r="F2487" s="75"/>
      <c r="G2487" s="75"/>
    </row>
    <row r="2488" spans="1:7" s="324" customFormat="1" x14ac:dyDescent="0.5">
      <c r="A2488" s="399"/>
      <c r="B2488" s="400"/>
      <c r="C2488" s="75"/>
      <c r="D2488" s="323"/>
      <c r="E2488" s="400"/>
      <c r="F2488" s="75"/>
      <c r="G2488" s="75"/>
    </row>
    <row r="2489" spans="1:7" s="324" customFormat="1" x14ac:dyDescent="0.5">
      <c r="A2489" s="399"/>
      <c r="B2489" s="400"/>
      <c r="C2489" s="75"/>
      <c r="D2489" s="323"/>
      <c r="E2489" s="400"/>
      <c r="F2489" s="75"/>
      <c r="G2489" s="75"/>
    </row>
    <row r="2490" spans="1:7" s="324" customFormat="1" x14ac:dyDescent="0.5">
      <c r="A2490" s="399"/>
      <c r="B2490" s="400"/>
      <c r="C2490" s="75"/>
      <c r="D2490" s="323"/>
      <c r="E2490" s="400"/>
      <c r="F2490" s="75"/>
      <c r="G2490" s="75"/>
    </row>
    <row r="2491" spans="1:7" s="324" customFormat="1" x14ac:dyDescent="0.5">
      <c r="A2491" s="399"/>
      <c r="B2491" s="400"/>
      <c r="C2491" s="75"/>
      <c r="D2491" s="323"/>
      <c r="E2491" s="400"/>
      <c r="F2491" s="75"/>
      <c r="G2491" s="75"/>
    </row>
    <row r="2492" spans="1:7" s="324" customFormat="1" x14ac:dyDescent="0.5">
      <c r="A2492" s="399"/>
      <c r="B2492" s="400"/>
      <c r="C2492" s="75"/>
      <c r="D2492" s="323"/>
      <c r="E2492" s="400"/>
      <c r="F2492" s="75"/>
      <c r="G2492" s="75"/>
    </row>
    <row r="2493" spans="1:7" s="324" customFormat="1" x14ac:dyDescent="0.5">
      <c r="A2493" s="399"/>
      <c r="B2493" s="400"/>
      <c r="C2493" s="75"/>
      <c r="D2493" s="323"/>
      <c r="E2493" s="400"/>
      <c r="F2493" s="75"/>
      <c r="G2493" s="75"/>
    </row>
    <row r="2494" spans="1:7" s="324" customFormat="1" x14ac:dyDescent="0.5">
      <c r="A2494" s="399"/>
      <c r="B2494" s="400"/>
      <c r="C2494" s="75"/>
      <c r="D2494" s="323"/>
      <c r="E2494" s="400"/>
      <c r="F2494" s="75"/>
      <c r="G2494" s="75"/>
    </row>
    <row r="2495" spans="1:7" s="324" customFormat="1" x14ac:dyDescent="0.5">
      <c r="A2495" s="399"/>
      <c r="B2495" s="400"/>
      <c r="C2495" s="75"/>
      <c r="D2495" s="323"/>
      <c r="E2495" s="400"/>
      <c r="F2495" s="75"/>
      <c r="G2495" s="75"/>
    </row>
    <row r="2496" spans="1:7" s="324" customFormat="1" x14ac:dyDescent="0.5">
      <c r="A2496" s="399"/>
      <c r="B2496" s="400"/>
      <c r="C2496" s="75"/>
      <c r="D2496" s="323"/>
      <c r="E2496" s="400"/>
      <c r="F2496" s="75"/>
      <c r="G2496" s="75"/>
    </row>
    <row r="2497" spans="1:7" s="324" customFormat="1" x14ac:dyDescent="0.5">
      <c r="A2497" s="399"/>
      <c r="B2497" s="400"/>
      <c r="C2497" s="75"/>
      <c r="D2497" s="323"/>
      <c r="E2497" s="400"/>
      <c r="F2497" s="75"/>
      <c r="G2497" s="75"/>
    </row>
    <row r="2498" spans="1:7" s="324" customFormat="1" x14ac:dyDescent="0.5">
      <c r="A2498" s="399"/>
      <c r="B2498" s="400"/>
      <c r="C2498" s="75"/>
      <c r="D2498" s="323"/>
      <c r="E2498" s="400"/>
      <c r="F2498" s="75"/>
      <c r="G2498" s="75"/>
    </row>
    <row r="2499" spans="1:7" s="324" customFormat="1" x14ac:dyDescent="0.5">
      <c r="A2499" s="399"/>
      <c r="B2499" s="400"/>
      <c r="C2499" s="75"/>
      <c r="D2499" s="323"/>
      <c r="E2499" s="400"/>
      <c r="F2499" s="75"/>
      <c r="G2499" s="75"/>
    </row>
    <row r="2500" spans="1:7" s="324" customFormat="1" x14ac:dyDescent="0.5">
      <c r="A2500" s="399"/>
      <c r="B2500" s="400"/>
      <c r="C2500" s="75"/>
      <c r="D2500" s="323"/>
      <c r="E2500" s="400"/>
      <c r="F2500" s="75"/>
      <c r="G2500" s="75"/>
    </row>
    <row r="2501" spans="1:7" s="324" customFormat="1" x14ac:dyDescent="0.5">
      <c r="A2501" s="399"/>
      <c r="B2501" s="400"/>
      <c r="C2501" s="75"/>
      <c r="D2501" s="323"/>
      <c r="E2501" s="400"/>
      <c r="F2501" s="75"/>
      <c r="G2501" s="75"/>
    </row>
    <row r="2502" spans="1:7" s="324" customFormat="1" x14ac:dyDescent="0.5">
      <c r="A2502" s="399"/>
      <c r="B2502" s="400"/>
      <c r="C2502" s="75"/>
      <c r="D2502" s="323"/>
      <c r="E2502" s="400"/>
      <c r="F2502" s="75"/>
      <c r="G2502" s="75"/>
    </row>
    <row r="2503" spans="1:7" s="324" customFormat="1" x14ac:dyDescent="0.5">
      <c r="A2503" s="399"/>
      <c r="B2503" s="400"/>
      <c r="C2503" s="75"/>
      <c r="D2503" s="323"/>
      <c r="E2503" s="400"/>
      <c r="F2503" s="75"/>
      <c r="G2503" s="75"/>
    </row>
    <row r="2504" spans="1:7" s="324" customFormat="1" x14ac:dyDescent="0.5">
      <c r="A2504" s="399"/>
      <c r="B2504" s="400"/>
      <c r="C2504" s="75"/>
      <c r="D2504" s="323"/>
      <c r="E2504" s="400"/>
      <c r="F2504" s="75"/>
      <c r="G2504" s="75"/>
    </row>
    <row r="2505" spans="1:7" s="324" customFormat="1" x14ac:dyDescent="0.5">
      <c r="A2505" s="399"/>
      <c r="B2505" s="400"/>
      <c r="C2505" s="75"/>
      <c r="D2505" s="323"/>
      <c r="E2505" s="400"/>
      <c r="F2505" s="75"/>
      <c r="G2505" s="75"/>
    </row>
    <row r="2506" spans="1:7" s="324" customFormat="1" x14ac:dyDescent="0.5">
      <c r="A2506" s="399"/>
      <c r="B2506" s="400"/>
      <c r="C2506" s="75"/>
      <c r="D2506" s="323"/>
      <c r="E2506" s="400"/>
      <c r="F2506" s="75"/>
      <c r="G2506" s="75"/>
    </row>
    <row r="2507" spans="1:7" s="324" customFormat="1" x14ac:dyDescent="0.5">
      <c r="A2507" s="399"/>
      <c r="B2507" s="400"/>
      <c r="C2507" s="75"/>
      <c r="D2507" s="323"/>
      <c r="E2507" s="400"/>
      <c r="F2507" s="75"/>
      <c r="G2507" s="75"/>
    </row>
    <row r="2508" spans="1:7" s="324" customFormat="1" x14ac:dyDescent="0.5">
      <c r="A2508" s="399"/>
      <c r="B2508" s="400"/>
      <c r="C2508" s="75"/>
      <c r="D2508" s="323"/>
      <c r="E2508" s="400"/>
      <c r="F2508" s="75"/>
      <c r="G2508" s="75"/>
    </row>
    <row r="2509" spans="1:7" s="324" customFormat="1" x14ac:dyDescent="0.5">
      <c r="A2509" s="399"/>
      <c r="B2509" s="400"/>
      <c r="C2509" s="75"/>
      <c r="D2509" s="323"/>
      <c r="E2509" s="400"/>
      <c r="F2509" s="75"/>
      <c r="G2509" s="75"/>
    </row>
    <row r="2510" spans="1:7" s="324" customFormat="1" x14ac:dyDescent="0.5">
      <c r="A2510" s="399"/>
      <c r="B2510" s="400"/>
      <c r="C2510" s="75"/>
      <c r="D2510" s="323"/>
      <c r="E2510" s="400"/>
      <c r="F2510" s="75"/>
      <c r="G2510" s="75"/>
    </row>
    <row r="2511" spans="1:7" s="324" customFormat="1" x14ac:dyDescent="0.5">
      <c r="A2511" s="399"/>
      <c r="B2511" s="400"/>
      <c r="C2511" s="75"/>
      <c r="D2511" s="323"/>
      <c r="E2511" s="400"/>
      <c r="F2511" s="75"/>
      <c r="G2511" s="75"/>
    </row>
    <row r="2512" spans="1:7" s="324" customFormat="1" x14ac:dyDescent="0.5">
      <c r="A2512" s="399"/>
      <c r="B2512" s="400"/>
      <c r="C2512" s="75"/>
      <c r="D2512" s="323"/>
      <c r="E2512" s="400"/>
      <c r="F2512" s="75"/>
      <c r="G2512" s="75"/>
    </row>
    <row r="2513" spans="1:7" s="324" customFormat="1" x14ac:dyDescent="0.5">
      <c r="A2513" s="399"/>
      <c r="B2513" s="400"/>
      <c r="C2513" s="75"/>
      <c r="D2513" s="323"/>
      <c r="E2513" s="400"/>
      <c r="F2513" s="75"/>
      <c r="G2513" s="75"/>
    </row>
    <row r="2514" spans="1:7" s="324" customFormat="1" x14ac:dyDescent="0.5">
      <c r="A2514" s="399"/>
      <c r="B2514" s="400"/>
      <c r="C2514" s="75"/>
      <c r="D2514" s="323"/>
      <c r="E2514" s="400"/>
      <c r="F2514" s="75"/>
      <c r="G2514" s="75"/>
    </row>
    <row r="2515" spans="1:7" s="324" customFormat="1" x14ac:dyDescent="0.5">
      <c r="A2515" s="399"/>
      <c r="B2515" s="400"/>
      <c r="C2515" s="75"/>
      <c r="D2515" s="323"/>
      <c r="E2515" s="400"/>
      <c r="F2515" s="75"/>
      <c r="G2515" s="75"/>
    </row>
    <row r="2516" spans="1:7" s="324" customFormat="1" x14ac:dyDescent="0.5">
      <c r="A2516" s="399"/>
      <c r="B2516" s="400"/>
      <c r="C2516" s="75"/>
      <c r="D2516" s="323"/>
      <c r="E2516" s="400"/>
      <c r="F2516" s="75"/>
      <c r="G2516" s="75"/>
    </row>
    <row r="2517" spans="1:7" s="324" customFormat="1" x14ac:dyDescent="0.5">
      <c r="A2517" s="399"/>
      <c r="B2517" s="400"/>
      <c r="C2517" s="75"/>
      <c r="D2517" s="323"/>
      <c r="E2517" s="400"/>
      <c r="F2517" s="75"/>
      <c r="G2517" s="75"/>
    </row>
    <row r="2518" spans="1:7" s="324" customFormat="1" x14ac:dyDescent="0.5">
      <c r="A2518" s="399"/>
      <c r="B2518" s="400"/>
      <c r="C2518" s="75"/>
      <c r="D2518" s="323"/>
      <c r="E2518" s="400"/>
      <c r="F2518" s="75"/>
      <c r="G2518" s="75"/>
    </row>
    <row r="2519" spans="1:7" s="324" customFormat="1" x14ac:dyDescent="0.5">
      <c r="A2519" s="399"/>
      <c r="B2519" s="400"/>
      <c r="C2519" s="75"/>
      <c r="D2519" s="323"/>
      <c r="E2519" s="400"/>
      <c r="F2519" s="75"/>
      <c r="G2519" s="75"/>
    </row>
    <row r="2520" spans="1:7" s="324" customFormat="1" x14ac:dyDescent="0.5">
      <c r="A2520" s="399"/>
      <c r="B2520" s="400"/>
      <c r="C2520" s="75"/>
      <c r="D2520" s="323"/>
      <c r="E2520" s="400"/>
      <c r="F2520" s="75"/>
      <c r="G2520" s="75"/>
    </row>
    <row r="2521" spans="1:7" s="324" customFormat="1" x14ac:dyDescent="0.5">
      <c r="A2521" s="399"/>
      <c r="B2521" s="400"/>
      <c r="C2521" s="75"/>
      <c r="D2521" s="323"/>
      <c r="E2521" s="400"/>
      <c r="F2521" s="75"/>
      <c r="G2521" s="75"/>
    </row>
    <row r="2522" spans="1:7" s="324" customFormat="1" x14ac:dyDescent="0.5">
      <c r="A2522" s="399"/>
      <c r="B2522" s="400"/>
      <c r="C2522" s="75"/>
      <c r="D2522" s="323"/>
      <c r="E2522" s="400"/>
      <c r="F2522" s="75"/>
      <c r="G2522" s="75"/>
    </row>
    <row r="2523" spans="1:7" s="324" customFormat="1" x14ac:dyDescent="0.5">
      <c r="A2523" s="399"/>
      <c r="B2523" s="400"/>
      <c r="C2523" s="75"/>
      <c r="D2523" s="323"/>
      <c r="E2523" s="400"/>
      <c r="F2523" s="75"/>
      <c r="G2523" s="75"/>
    </row>
    <row r="2524" spans="1:7" s="324" customFormat="1" x14ac:dyDescent="0.5">
      <c r="A2524" s="399"/>
      <c r="B2524" s="400"/>
      <c r="C2524" s="75"/>
      <c r="D2524" s="323"/>
      <c r="E2524" s="400"/>
      <c r="F2524" s="75"/>
      <c r="G2524" s="75"/>
    </row>
    <row r="2525" spans="1:7" s="324" customFormat="1" x14ac:dyDescent="0.5">
      <c r="A2525" s="399"/>
      <c r="B2525" s="400"/>
      <c r="C2525" s="75"/>
      <c r="D2525" s="323"/>
      <c r="E2525" s="400"/>
      <c r="F2525" s="75"/>
      <c r="G2525" s="75"/>
    </row>
    <row r="2526" spans="1:7" s="324" customFormat="1" x14ac:dyDescent="0.5">
      <c r="A2526" s="399"/>
      <c r="B2526" s="400"/>
      <c r="C2526" s="75"/>
      <c r="D2526" s="323"/>
      <c r="E2526" s="400"/>
      <c r="F2526" s="75"/>
      <c r="G2526" s="75"/>
    </row>
    <row r="2527" spans="1:7" s="324" customFormat="1" x14ac:dyDescent="0.5">
      <c r="A2527" s="399"/>
      <c r="B2527" s="400"/>
      <c r="C2527" s="75"/>
      <c r="D2527" s="323"/>
      <c r="E2527" s="400"/>
      <c r="F2527" s="75"/>
      <c r="G2527" s="75"/>
    </row>
    <row r="2528" spans="1:7" s="324" customFormat="1" x14ac:dyDescent="0.5">
      <c r="A2528" s="399"/>
      <c r="B2528" s="400"/>
      <c r="C2528" s="75"/>
      <c r="D2528" s="323"/>
      <c r="E2528" s="400"/>
      <c r="F2528" s="75"/>
      <c r="G2528" s="75"/>
    </row>
    <row r="2529" spans="1:7" s="324" customFormat="1" x14ac:dyDescent="0.5">
      <c r="A2529" s="399"/>
      <c r="B2529" s="400"/>
      <c r="C2529" s="75"/>
      <c r="D2529" s="323"/>
      <c r="E2529" s="400"/>
      <c r="F2529" s="75"/>
      <c r="G2529" s="75"/>
    </row>
    <row r="2530" spans="1:7" s="324" customFormat="1" x14ac:dyDescent="0.5">
      <c r="A2530" s="399"/>
      <c r="B2530" s="400"/>
      <c r="C2530" s="75"/>
      <c r="D2530" s="323"/>
      <c r="E2530" s="400"/>
      <c r="F2530" s="75"/>
      <c r="G2530" s="75"/>
    </row>
    <row r="2531" spans="1:7" s="324" customFormat="1" x14ac:dyDescent="0.5">
      <c r="A2531" s="399"/>
      <c r="B2531" s="400"/>
      <c r="C2531" s="75"/>
      <c r="D2531" s="323"/>
      <c r="E2531" s="400"/>
      <c r="F2531" s="75"/>
      <c r="G2531" s="75"/>
    </row>
    <row r="2532" spans="1:7" s="324" customFormat="1" x14ac:dyDescent="0.5">
      <c r="A2532" s="399"/>
      <c r="B2532" s="400"/>
      <c r="C2532" s="75"/>
      <c r="D2532" s="323"/>
      <c r="E2532" s="400"/>
      <c r="F2532" s="75"/>
      <c r="G2532" s="75"/>
    </row>
    <row r="2533" spans="1:7" s="324" customFormat="1" x14ac:dyDescent="0.5">
      <c r="A2533" s="399"/>
      <c r="B2533" s="400"/>
      <c r="C2533" s="75"/>
      <c r="D2533" s="323"/>
      <c r="E2533" s="400"/>
      <c r="F2533" s="75"/>
      <c r="G2533" s="75"/>
    </row>
    <row r="2534" spans="1:7" s="324" customFormat="1" x14ac:dyDescent="0.5">
      <c r="A2534" s="399"/>
      <c r="B2534" s="400"/>
      <c r="C2534" s="75"/>
      <c r="D2534" s="323"/>
      <c r="E2534" s="400"/>
      <c r="F2534" s="75"/>
      <c r="G2534" s="75"/>
    </row>
    <row r="2535" spans="1:7" s="324" customFormat="1" x14ac:dyDescent="0.5">
      <c r="A2535" s="399"/>
      <c r="B2535" s="400"/>
      <c r="C2535" s="75"/>
      <c r="D2535" s="323"/>
      <c r="E2535" s="400"/>
      <c r="F2535" s="75"/>
      <c r="G2535" s="75"/>
    </row>
    <row r="2536" spans="1:7" s="324" customFormat="1" x14ac:dyDescent="0.5">
      <c r="A2536" s="399"/>
      <c r="B2536" s="400"/>
      <c r="C2536" s="75"/>
      <c r="D2536" s="323"/>
      <c r="E2536" s="400"/>
      <c r="F2536" s="75"/>
      <c r="G2536" s="75"/>
    </row>
    <row r="2537" spans="1:7" s="324" customFormat="1" x14ac:dyDescent="0.5">
      <c r="A2537" s="399"/>
      <c r="B2537" s="400"/>
      <c r="C2537" s="75"/>
      <c r="D2537" s="323"/>
      <c r="E2537" s="400"/>
      <c r="F2537" s="75"/>
      <c r="G2537" s="75"/>
    </row>
    <row r="2538" spans="1:7" s="324" customFormat="1" x14ac:dyDescent="0.5">
      <c r="A2538" s="399"/>
      <c r="B2538" s="400"/>
      <c r="C2538" s="75"/>
      <c r="D2538" s="323"/>
      <c r="E2538" s="400"/>
      <c r="F2538" s="75"/>
      <c r="G2538" s="75"/>
    </row>
    <row r="2539" spans="1:7" s="324" customFormat="1" x14ac:dyDescent="0.5">
      <c r="A2539" s="399"/>
      <c r="B2539" s="400"/>
      <c r="C2539" s="75"/>
      <c r="D2539" s="323"/>
      <c r="E2539" s="400"/>
      <c r="F2539" s="75"/>
      <c r="G2539" s="75"/>
    </row>
    <row r="2540" spans="1:7" s="324" customFormat="1" x14ac:dyDescent="0.5">
      <c r="A2540" s="399"/>
      <c r="B2540" s="400"/>
      <c r="C2540" s="75"/>
      <c r="D2540" s="323"/>
      <c r="E2540" s="400"/>
      <c r="F2540" s="75"/>
      <c r="G2540" s="75"/>
    </row>
    <row r="2541" spans="1:7" s="324" customFormat="1" x14ac:dyDescent="0.5">
      <c r="A2541" s="399"/>
      <c r="B2541" s="400"/>
      <c r="C2541" s="75"/>
      <c r="D2541" s="323"/>
      <c r="E2541" s="400"/>
      <c r="F2541" s="75"/>
      <c r="G2541" s="75"/>
    </row>
    <row r="2542" spans="1:7" s="324" customFormat="1" x14ac:dyDescent="0.5">
      <c r="A2542" s="399"/>
      <c r="B2542" s="400"/>
      <c r="C2542" s="75"/>
      <c r="D2542" s="323"/>
      <c r="E2542" s="400"/>
      <c r="F2542" s="75"/>
      <c r="G2542" s="75"/>
    </row>
    <row r="2543" spans="1:7" s="324" customFormat="1" x14ac:dyDescent="0.5">
      <c r="A2543" s="399"/>
      <c r="B2543" s="400"/>
      <c r="C2543" s="75"/>
      <c r="D2543" s="323"/>
      <c r="E2543" s="400"/>
      <c r="F2543" s="75"/>
      <c r="G2543" s="75"/>
    </row>
    <row r="2544" spans="1:7" s="324" customFormat="1" x14ac:dyDescent="0.5">
      <c r="A2544" s="399"/>
      <c r="B2544" s="400"/>
      <c r="C2544" s="75"/>
      <c r="D2544" s="323"/>
      <c r="E2544" s="400"/>
      <c r="F2544" s="75"/>
      <c r="G2544" s="75"/>
    </row>
    <row r="2545" spans="1:7" s="324" customFormat="1" x14ac:dyDescent="0.5">
      <c r="A2545" s="399"/>
      <c r="B2545" s="400"/>
      <c r="C2545" s="75"/>
      <c r="D2545" s="323"/>
      <c r="E2545" s="400"/>
      <c r="F2545" s="75"/>
      <c r="G2545" s="75"/>
    </row>
    <row r="2546" spans="1:7" s="324" customFormat="1" x14ac:dyDescent="0.5">
      <c r="A2546" s="399"/>
      <c r="B2546" s="400"/>
      <c r="C2546" s="75"/>
      <c r="D2546" s="323"/>
      <c r="E2546" s="400"/>
      <c r="F2546" s="75"/>
      <c r="G2546" s="75"/>
    </row>
    <row r="2547" spans="1:7" s="324" customFormat="1" x14ac:dyDescent="0.5">
      <c r="A2547" s="399"/>
      <c r="B2547" s="400"/>
      <c r="C2547" s="75"/>
      <c r="D2547" s="323"/>
      <c r="E2547" s="400"/>
      <c r="F2547" s="75"/>
      <c r="G2547" s="75"/>
    </row>
    <row r="2548" spans="1:7" s="324" customFormat="1" x14ac:dyDescent="0.5">
      <c r="A2548" s="399"/>
      <c r="B2548" s="400"/>
      <c r="C2548" s="75"/>
      <c r="D2548" s="323"/>
      <c r="E2548" s="400"/>
      <c r="F2548" s="75"/>
      <c r="G2548" s="75"/>
    </row>
    <row r="2549" spans="1:7" s="324" customFormat="1" x14ac:dyDescent="0.5">
      <c r="A2549" s="399"/>
      <c r="B2549" s="400"/>
      <c r="C2549" s="75"/>
      <c r="D2549" s="323"/>
      <c r="E2549" s="400"/>
      <c r="F2549" s="75"/>
      <c r="G2549" s="75"/>
    </row>
    <row r="2550" spans="1:7" s="324" customFormat="1" x14ac:dyDescent="0.5">
      <c r="A2550" s="399"/>
      <c r="B2550" s="400"/>
      <c r="C2550" s="75"/>
      <c r="D2550" s="323"/>
      <c r="E2550" s="400"/>
      <c r="F2550" s="75"/>
      <c r="G2550" s="75"/>
    </row>
    <row r="2551" spans="1:7" s="324" customFormat="1" x14ac:dyDescent="0.5">
      <c r="A2551" s="399"/>
      <c r="B2551" s="400"/>
      <c r="C2551" s="75"/>
      <c r="D2551" s="323"/>
      <c r="E2551" s="400"/>
      <c r="F2551" s="75"/>
      <c r="G2551" s="75"/>
    </row>
    <row r="2552" spans="1:7" s="324" customFormat="1" x14ac:dyDescent="0.5">
      <c r="A2552" s="399"/>
      <c r="B2552" s="400"/>
      <c r="C2552" s="75"/>
      <c r="D2552" s="323"/>
      <c r="E2552" s="400"/>
      <c r="F2552" s="75"/>
      <c r="G2552" s="75"/>
    </row>
    <row r="2553" spans="1:7" s="324" customFormat="1" x14ac:dyDescent="0.5">
      <c r="A2553" s="399"/>
      <c r="B2553" s="400"/>
      <c r="C2553" s="75"/>
      <c r="D2553" s="323"/>
      <c r="E2553" s="400"/>
      <c r="F2553" s="75"/>
      <c r="G2553" s="75"/>
    </row>
    <row r="2554" spans="1:7" s="324" customFormat="1" x14ac:dyDescent="0.5">
      <c r="A2554" s="399"/>
      <c r="B2554" s="400"/>
      <c r="C2554" s="75"/>
      <c r="D2554" s="323"/>
      <c r="E2554" s="400"/>
      <c r="F2554" s="75"/>
      <c r="G2554" s="75"/>
    </row>
    <row r="2555" spans="1:7" s="324" customFormat="1" x14ac:dyDescent="0.5">
      <c r="A2555" s="399"/>
      <c r="B2555" s="400"/>
      <c r="C2555" s="75"/>
      <c r="D2555" s="323"/>
      <c r="E2555" s="400"/>
      <c r="F2555" s="75"/>
      <c r="G2555" s="75"/>
    </row>
    <row r="2556" spans="1:7" s="324" customFormat="1" x14ac:dyDescent="0.5">
      <c r="A2556" s="399"/>
      <c r="B2556" s="400"/>
      <c r="C2556" s="75"/>
      <c r="D2556" s="323"/>
      <c r="E2556" s="400"/>
      <c r="F2556" s="75"/>
      <c r="G2556" s="75"/>
    </row>
    <row r="2557" spans="1:7" s="324" customFormat="1" x14ac:dyDescent="0.5">
      <c r="A2557" s="399"/>
      <c r="B2557" s="400"/>
      <c r="C2557" s="75"/>
      <c r="D2557" s="323"/>
      <c r="E2557" s="400"/>
      <c r="F2557" s="75"/>
      <c r="G2557" s="75"/>
    </row>
    <row r="2558" spans="1:7" s="324" customFormat="1" x14ac:dyDescent="0.5">
      <c r="A2558" s="399"/>
      <c r="B2558" s="400"/>
      <c r="C2558" s="75"/>
      <c r="D2558" s="323"/>
      <c r="E2558" s="400"/>
      <c r="F2558" s="75"/>
      <c r="G2558" s="75"/>
    </row>
    <row r="2559" spans="1:7" s="324" customFormat="1" x14ac:dyDescent="0.5">
      <c r="A2559" s="399"/>
      <c r="B2559" s="400"/>
      <c r="C2559" s="75"/>
      <c r="D2559" s="323"/>
      <c r="E2559" s="400"/>
      <c r="F2559" s="75"/>
      <c r="G2559" s="75"/>
    </row>
    <row r="2560" spans="1:7" s="324" customFormat="1" x14ac:dyDescent="0.5">
      <c r="A2560" s="399"/>
      <c r="B2560" s="400"/>
      <c r="C2560" s="75"/>
      <c r="D2560" s="323"/>
      <c r="E2560" s="400"/>
      <c r="F2560" s="75"/>
      <c r="G2560" s="75"/>
    </row>
    <row r="2561" spans="1:7" s="324" customFormat="1" x14ac:dyDescent="0.5">
      <c r="A2561" s="399"/>
      <c r="B2561" s="400"/>
      <c r="C2561" s="75"/>
      <c r="D2561" s="323"/>
      <c r="E2561" s="400"/>
      <c r="F2561" s="75"/>
      <c r="G2561" s="75"/>
    </row>
    <row r="2562" spans="1:7" s="324" customFormat="1" x14ac:dyDescent="0.5">
      <c r="A2562" s="399"/>
      <c r="B2562" s="400"/>
      <c r="C2562" s="75"/>
      <c r="D2562" s="323"/>
      <c r="E2562" s="400"/>
      <c r="F2562" s="75"/>
      <c r="G2562" s="75"/>
    </row>
    <row r="2563" spans="1:7" s="324" customFormat="1" x14ac:dyDescent="0.5">
      <c r="A2563" s="399"/>
      <c r="B2563" s="400"/>
      <c r="C2563" s="75"/>
      <c r="D2563" s="323"/>
      <c r="E2563" s="400"/>
      <c r="F2563" s="75"/>
      <c r="G2563" s="75"/>
    </row>
    <row r="2564" spans="1:7" s="324" customFormat="1" x14ac:dyDescent="0.5">
      <c r="A2564" s="399"/>
      <c r="B2564" s="400"/>
      <c r="C2564" s="75"/>
      <c r="D2564" s="323"/>
      <c r="E2564" s="400"/>
      <c r="F2564" s="75"/>
      <c r="G2564" s="75"/>
    </row>
    <row r="2565" spans="1:7" s="324" customFormat="1" x14ac:dyDescent="0.5">
      <c r="A2565" s="399"/>
      <c r="B2565" s="400"/>
      <c r="C2565" s="75"/>
      <c r="D2565" s="323"/>
      <c r="E2565" s="400"/>
      <c r="F2565" s="75"/>
      <c r="G2565" s="75"/>
    </row>
    <row r="2566" spans="1:7" s="324" customFormat="1" x14ac:dyDescent="0.5">
      <c r="A2566" s="399"/>
      <c r="B2566" s="400"/>
      <c r="C2566" s="75"/>
      <c r="D2566" s="323"/>
      <c r="E2566" s="400"/>
      <c r="F2566" s="75"/>
      <c r="G2566" s="75"/>
    </row>
    <row r="2567" spans="1:7" s="324" customFormat="1" x14ac:dyDescent="0.5">
      <c r="A2567" s="399"/>
      <c r="B2567" s="400"/>
      <c r="C2567" s="75"/>
      <c r="D2567" s="323"/>
      <c r="E2567" s="400"/>
      <c r="F2567" s="75"/>
      <c r="G2567" s="75"/>
    </row>
    <row r="2568" spans="1:7" s="324" customFormat="1" x14ac:dyDescent="0.5">
      <c r="A2568" s="399"/>
      <c r="B2568" s="400"/>
      <c r="C2568" s="75"/>
      <c r="D2568" s="323"/>
      <c r="E2568" s="400"/>
      <c r="F2568" s="75"/>
      <c r="G2568" s="75"/>
    </row>
    <row r="2569" spans="1:7" s="324" customFormat="1" x14ac:dyDescent="0.5">
      <c r="A2569" s="399"/>
      <c r="B2569" s="400"/>
      <c r="C2569" s="75"/>
      <c r="D2569" s="323"/>
      <c r="E2569" s="400"/>
      <c r="F2569" s="75"/>
      <c r="G2569" s="75"/>
    </row>
    <row r="2570" spans="1:7" s="324" customFormat="1" x14ac:dyDescent="0.5">
      <c r="A2570" s="399"/>
      <c r="B2570" s="400"/>
      <c r="C2570" s="75"/>
      <c r="D2570" s="323"/>
      <c r="E2570" s="400"/>
      <c r="F2570" s="75"/>
      <c r="G2570" s="75"/>
    </row>
    <row r="2571" spans="1:7" s="324" customFormat="1" x14ac:dyDescent="0.5">
      <c r="A2571" s="399"/>
      <c r="B2571" s="400"/>
      <c r="C2571" s="75"/>
      <c r="D2571" s="323"/>
      <c r="E2571" s="400"/>
      <c r="F2571" s="75"/>
      <c r="G2571" s="75"/>
    </row>
    <row r="2572" spans="1:7" s="324" customFormat="1" x14ac:dyDescent="0.5">
      <c r="A2572" s="399"/>
      <c r="B2572" s="400"/>
      <c r="C2572" s="75"/>
      <c r="D2572" s="323"/>
      <c r="E2572" s="400"/>
      <c r="F2572" s="75"/>
      <c r="G2572" s="75"/>
    </row>
    <row r="2573" spans="1:7" s="324" customFormat="1" x14ac:dyDescent="0.5">
      <c r="A2573" s="399"/>
      <c r="B2573" s="400"/>
      <c r="C2573" s="75"/>
      <c r="D2573" s="323"/>
      <c r="E2573" s="400"/>
      <c r="F2573" s="75"/>
      <c r="G2573" s="75"/>
    </row>
    <row r="2574" spans="1:7" s="324" customFormat="1" x14ac:dyDescent="0.5">
      <c r="A2574" s="399"/>
      <c r="B2574" s="400"/>
      <c r="C2574" s="75"/>
      <c r="D2574" s="323"/>
      <c r="E2574" s="400"/>
      <c r="F2574" s="75"/>
      <c r="G2574" s="75"/>
    </row>
    <row r="2575" spans="1:7" s="324" customFormat="1" x14ac:dyDescent="0.5">
      <c r="A2575" s="399"/>
      <c r="B2575" s="400"/>
      <c r="C2575" s="75"/>
      <c r="D2575" s="323"/>
      <c r="E2575" s="400"/>
      <c r="F2575" s="75"/>
      <c r="G2575" s="75"/>
    </row>
    <row r="2576" spans="1:7" s="324" customFormat="1" x14ac:dyDescent="0.5">
      <c r="A2576" s="399"/>
      <c r="B2576" s="400"/>
      <c r="C2576" s="75"/>
      <c r="D2576" s="323"/>
      <c r="E2576" s="400"/>
      <c r="F2576" s="75"/>
      <c r="G2576" s="75"/>
    </row>
    <row r="2577" spans="1:7" s="324" customFormat="1" x14ac:dyDescent="0.5">
      <c r="A2577" s="399"/>
      <c r="B2577" s="400"/>
      <c r="C2577" s="75"/>
      <c r="D2577" s="323"/>
      <c r="E2577" s="400"/>
      <c r="F2577" s="75"/>
      <c r="G2577" s="75"/>
    </row>
    <row r="2578" spans="1:7" s="324" customFormat="1" x14ac:dyDescent="0.5">
      <c r="A2578" s="399"/>
      <c r="B2578" s="400"/>
      <c r="C2578" s="75"/>
      <c r="D2578" s="323"/>
      <c r="E2578" s="400"/>
      <c r="F2578" s="75"/>
      <c r="G2578" s="75"/>
    </row>
    <row r="2579" spans="1:7" s="324" customFormat="1" x14ac:dyDescent="0.5">
      <c r="A2579" s="399"/>
      <c r="B2579" s="400"/>
      <c r="C2579" s="75"/>
      <c r="D2579" s="323"/>
      <c r="E2579" s="400"/>
      <c r="F2579" s="75"/>
      <c r="G2579" s="75"/>
    </row>
    <row r="2580" spans="1:7" s="324" customFormat="1" x14ac:dyDescent="0.5">
      <c r="A2580" s="399"/>
      <c r="B2580" s="400"/>
      <c r="C2580" s="75"/>
      <c r="D2580" s="323"/>
      <c r="E2580" s="400"/>
      <c r="F2580" s="75"/>
      <c r="G2580" s="75"/>
    </row>
    <row r="2581" spans="1:7" s="324" customFormat="1" x14ac:dyDescent="0.5">
      <c r="A2581" s="399"/>
      <c r="B2581" s="400"/>
      <c r="C2581" s="75"/>
      <c r="D2581" s="323"/>
      <c r="E2581" s="400"/>
      <c r="F2581" s="75"/>
      <c r="G2581" s="75"/>
    </row>
    <row r="2582" spans="1:7" s="324" customFormat="1" x14ac:dyDescent="0.5">
      <c r="A2582" s="399"/>
      <c r="B2582" s="400"/>
      <c r="C2582" s="75"/>
      <c r="D2582" s="323"/>
      <c r="E2582" s="400"/>
      <c r="F2582" s="75"/>
      <c r="G2582" s="75"/>
    </row>
    <row r="2583" spans="1:7" s="324" customFormat="1" x14ac:dyDescent="0.5">
      <c r="A2583" s="399"/>
      <c r="B2583" s="400"/>
      <c r="C2583" s="75"/>
      <c r="D2583" s="323"/>
      <c r="E2583" s="400"/>
      <c r="F2583" s="75"/>
      <c r="G2583" s="75"/>
    </row>
    <row r="2584" spans="1:7" s="324" customFormat="1" x14ac:dyDescent="0.5">
      <c r="A2584" s="399"/>
      <c r="B2584" s="400"/>
      <c r="C2584" s="75"/>
      <c r="D2584" s="323"/>
      <c r="E2584" s="400"/>
      <c r="F2584" s="75"/>
      <c r="G2584" s="75"/>
    </row>
    <row r="2585" spans="1:7" s="324" customFormat="1" x14ac:dyDescent="0.5">
      <c r="A2585" s="399"/>
      <c r="B2585" s="400"/>
      <c r="C2585" s="75"/>
      <c r="D2585" s="323"/>
      <c r="E2585" s="400"/>
      <c r="F2585" s="75"/>
      <c r="G2585" s="75"/>
    </row>
    <row r="2586" spans="1:7" s="324" customFormat="1" x14ac:dyDescent="0.5">
      <c r="A2586" s="399"/>
      <c r="B2586" s="400"/>
      <c r="C2586" s="75"/>
      <c r="D2586" s="323"/>
      <c r="E2586" s="400"/>
      <c r="F2586" s="75"/>
      <c r="G2586" s="75"/>
    </row>
    <row r="2587" spans="1:7" s="324" customFormat="1" x14ac:dyDescent="0.5">
      <c r="A2587" s="399"/>
      <c r="B2587" s="400"/>
      <c r="C2587" s="75"/>
      <c r="D2587" s="323"/>
      <c r="E2587" s="400"/>
      <c r="F2587" s="75"/>
      <c r="G2587" s="75"/>
    </row>
    <row r="2588" spans="1:7" s="324" customFormat="1" x14ac:dyDescent="0.5">
      <c r="A2588" s="399"/>
      <c r="B2588" s="400"/>
      <c r="C2588" s="75"/>
      <c r="D2588" s="323"/>
      <c r="E2588" s="400"/>
      <c r="F2588" s="75"/>
      <c r="G2588" s="75"/>
    </row>
    <row r="2589" spans="1:7" s="324" customFormat="1" x14ac:dyDescent="0.5">
      <c r="A2589" s="399"/>
      <c r="B2589" s="400"/>
      <c r="C2589" s="75"/>
      <c r="D2589" s="323"/>
      <c r="E2589" s="400"/>
      <c r="F2589" s="75"/>
      <c r="G2589" s="75"/>
    </row>
    <row r="2590" spans="1:7" s="324" customFormat="1" x14ac:dyDescent="0.5">
      <c r="A2590" s="399"/>
      <c r="B2590" s="400"/>
      <c r="C2590" s="75"/>
      <c r="D2590" s="323"/>
      <c r="E2590" s="400"/>
      <c r="F2590" s="75"/>
      <c r="G2590" s="75"/>
    </row>
    <row r="2591" spans="1:7" s="324" customFormat="1" x14ac:dyDescent="0.5">
      <c r="A2591" s="399"/>
      <c r="B2591" s="400"/>
      <c r="C2591" s="75"/>
      <c r="D2591" s="323"/>
      <c r="E2591" s="400"/>
      <c r="F2591" s="75"/>
      <c r="G2591" s="75"/>
    </row>
    <row r="2592" spans="1:7" s="324" customFormat="1" x14ac:dyDescent="0.5">
      <c r="A2592" s="399"/>
      <c r="B2592" s="400"/>
      <c r="C2592" s="75"/>
      <c r="D2592" s="323"/>
      <c r="E2592" s="400"/>
      <c r="F2592" s="75"/>
      <c r="G2592" s="75"/>
    </row>
    <row r="2593" spans="1:7" s="324" customFormat="1" x14ac:dyDescent="0.5">
      <c r="A2593" s="399"/>
      <c r="B2593" s="400"/>
      <c r="C2593" s="75"/>
      <c r="D2593" s="323"/>
      <c r="E2593" s="400"/>
      <c r="F2593" s="75"/>
      <c r="G2593" s="75"/>
    </row>
    <row r="2594" spans="1:7" s="324" customFormat="1" x14ac:dyDescent="0.5">
      <c r="A2594" s="399"/>
      <c r="B2594" s="400"/>
      <c r="C2594" s="75"/>
      <c r="D2594" s="323"/>
      <c r="E2594" s="400"/>
      <c r="F2594" s="75"/>
      <c r="G2594" s="75"/>
    </row>
    <row r="2595" spans="1:7" s="324" customFormat="1" x14ac:dyDescent="0.5">
      <c r="A2595" s="399"/>
      <c r="B2595" s="400"/>
      <c r="C2595" s="75"/>
      <c r="D2595" s="323"/>
      <c r="E2595" s="400"/>
      <c r="F2595" s="75"/>
      <c r="G2595" s="75"/>
    </row>
    <row r="2596" spans="1:7" s="324" customFormat="1" x14ac:dyDescent="0.5">
      <c r="A2596" s="399"/>
      <c r="B2596" s="400"/>
      <c r="C2596" s="75"/>
      <c r="D2596" s="323"/>
      <c r="E2596" s="400"/>
      <c r="F2596" s="75"/>
      <c r="G2596" s="75"/>
    </row>
    <row r="2597" spans="1:7" s="324" customFormat="1" x14ac:dyDescent="0.5">
      <c r="A2597" s="399"/>
      <c r="B2597" s="400"/>
      <c r="C2597" s="75"/>
      <c r="D2597" s="323"/>
      <c r="E2597" s="400"/>
      <c r="F2597" s="75"/>
      <c r="G2597" s="75"/>
    </row>
    <row r="2598" spans="1:7" s="324" customFormat="1" x14ac:dyDescent="0.5">
      <c r="A2598" s="399"/>
      <c r="B2598" s="400"/>
      <c r="C2598" s="75"/>
      <c r="D2598" s="323"/>
      <c r="E2598" s="400"/>
      <c r="F2598" s="75"/>
      <c r="G2598" s="75"/>
    </row>
    <row r="2599" spans="1:7" s="324" customFormat="1" x14ac:dyDescent="0.5">
      <c r="A2599" s="399"/>
      <c r="B2599" s="400"/>
      <c r="C2599" s="75"/>
      <c r="D2599" s="323"/>
      <c r="E2599" s="400"/>
      <c r="F2599" s="75"/>
      <c r="G2599" s="75"/>
    </row>
    <row r="2600" spans="1:7" s="324" customFormat="1" x14ac:dyDescent="0.5">
      <c r="A2600" s="399"/>
      <c r="B2600" s="400"/>
      <c r="C2600" s="75"/>
      <c r="D2600" s="323"/>
      <c r="E2600" s="400"/>
      <c r="F2600" s="75"/>
      <c r="G2600" s="75"/>
    </row>
    <row r="2601" spans="1:7" s="324" customFormat="1" x14ac:dyDescent="0.5">
      <c r="A2601" s="399"/>
      <c r="B2601" s="400"/>
      <c r="C2601" s="75"/>
      <c r="D2601" s="323"/>
      <c r="E2601" s="400"/>
      <c r="F2601" s="75"/>
      <c r="G2601" s="75"/>
    </row>
    <row r="2602" spans="1:7" s="324" customFormat="1" x14ac:dyDescent="0.5">
      <c r="A2602" s="399"/>
      <c r="B2602" s="400"/>
      <c r="C2602" s="75"/>
      <c r="D2602" s="323"/>
      <c r="E2602" s="400"/>
      <c r="F2602" s="75"/>
      <c r="G2602" s="75"/>
    </row>
    <row r="2603" spans="1:7" s="324" customFormat="1" x14ac:dyDescent="0.5">
      <c r="A2603" s="399"/>
      <c r="B2603" s="400"/>
      <c r="C2603" s="75"/>
      <c r="D2603" s="323"/>
      <c r="E2603" s="400"/>
      <c r="F2603" s="75"/>
      <c r="G2603" s="75"/>
    </row>
    <row r="2604" spans="1:7" s="324" customFormat="1" x14ac:dyDescent="0.5">
      <c r="A2604" s="399"/>
      <c r="B2604" s="400"/>
      <c r="C2604" s="75"/>
      <c r="D2604" s="323"/>
      <c r="E2604" s="400"/>
      <c r="F2604" s="75"/>
      <c r="G2604" s="75"/>
    </row>
    <row r="2605" spans="1:7" s="324" customFormat="1" x14ac:dyDescent="0.5">
      <c r="A2605" s="399"/>
      <c r="B2605" s="400"/>
      <c r="C2605" s="75"/>
      <c r="D2605" s="323"/>
      <c r="E2605" s="400"/>
      <c r="F2605" s="75"/>
      <c r="G2605" s="75"/>
    </row>
    <row r="2606" spans="1:7" s="324" customFormat="1" x14ac:dyDescent="0.5">
      <c r="A2606" s="399"/>
      <c r="B2606" s="400"/>
      <c r="C2606" s="75"/>
      <c r="D2606" s="323"/>
      <c r="E2606" s="400"/>
      <c r="F2606" s="75"/>
      <c r="G2606" s="75"/>
    </row>
    <row r="2607" spans="1:7" s="324" customFormat="1" x14ac:dyDescent="0.5">
      <c r="A2607" s="399"/>
      <c r="B2607" s="400"/>
      <c r="C2607" s="75"/>
      <c r="D2607" s="323"/>
      <c r="E2607" s="400"/>
      <c r="F2607" s="75"/>
      <c r="G2607" s="75"/>
    </row>
    <row r="2608" spans="1:7" s="324" customFormat="1" x14ac:dyDescent="0.5">
      <c r="A2608" s="399"/>
      <c r="B2608" s="400"/>
      <c r="C2608" s="75"/>
      <c r="D2608" s="323"/>
      <c r="E2608" s="400"/>
      <c r="F2608" s="75"/>
      <c r="G2608" s="75"/>
    </row>
    <row r="2609" spans="1:7" s="324" customFormat="1" x14ac:dyDescent="0.5">
      <c r="A2609" s="399"/>
      <c r="B2609" s="400"/>
      <c r="C2609" s="75"/>
      <c r="D2609" s="323"/>
      <c r="E2609" s="400"/>
      <c r="F2609" s="75"/>
      <c r="G2609" s="75"/>
    </row>
    <row r="2610" spans="1:7" s="324" customFormat="1" x14ac:dyDescent="0.5">
      <c r="A2610" s="399"/>
      <c r="B2610" s="400"/>
      <c r="C2610" s="75"/>
      <c r="D2610" s="323"/>
      <c r="E2610" s="400"/>
      <c r="F2610" s="75"/>
      <c r="G2610" s="75"/>
    </row>
    <row r="2611" spans="1:7" s="324" customFormat="1" x14ac:dyDescent="0.5">
      <c r="A2611" s="399"/>
      <c r="B2611" s="400"/>
      <c r="C2611" s="75"/>
      <c r="D2611" s="323"/>
      <c r="E2611" s="400"/>
      <c r="F2611" s="75"/>
      <c r="G2611" s="75"/>
    </row>
    <row r="2612" spans="1:7" s="324" customFormat="1" x14ac:dyDescent="0.5">
      <c r="A2612" s="399"/>
      <c r="B2612" s="400"/>
      <c r="C2612" s="75"/>
      <c r="D2612" s="323"/>
      <c r="E2612" s="400"/>
      <c r="F2612" s="75"/>
      <c r="G2612" s="75"/>
    </row>
    <row r="2613" spans="1:7" s="324" customFormat="1" x14ac:dyDescent="0.5">
      <c r="A2613" s="399"/>
      <c r="B2613" s="400"/>
      <c r="C2613" s="75"/>
      <c r="D2613" s="323"/>
      <c r="E2613" s="400"/>
      <c r="F2613" s="75"/>
      <c r="G2613" s="75"/>
    </row>
    <row r="2614" spans="1:7" s="324" customFormat="1" x14ac:dyDescent="0.5">
      <c r="A2614" s="399"/>
      <c r="B2614" s="400"/>
      <c r="C2614" s="75"/>
      <c r="D2614" s="323"/>
      <c r="E2614" s="400"/>
      <c r="F2614" s="75"/>
      <c r="G2614" s="75"/>
    </row>
    <row r="2615" spans="1:7" s="324" customFormat="1" x14ac:dyDescent="0.5">
      <c r="A2615" s="399"/>
      <c r="B2615" s="400"/>
      <c r="C2615" s="75"/>
      <c r="D2615" s="323"/>
      <c r="E2615" s="400"/>
      <c r="F2615" s="75"/>
      <c r="G2615" s="75"/>
    </row>
    <row r="2616" spans="1:7" s="324" customFormat="1" x14ac:dyDescent="0.5">
      <c r="A2616" s="399"/>
      <c r="B2616" s="400"/>
      <c r="C2616" s="75"/>
      <c r="D2616" s="323"/>
      <c r="E2616" s="400"/>
      <c r="F2616" s="75"/>
      <c r="G2616" s="75"/>
    </row>
    <row r="2617" spans="1:7" s="324" customFormat="1" x14ac:dyDescent="0.5">
      <c r="A2617" s="399"/>
      <c r="B2617" s="400"/>
      <c r="C2617" s="75"/>
      <c r="D2617" s="323"/>
      <c r="E2617" s="400"/>
      <c r="F2617" s="75"/>
      <c r="G2617" s="75"/>
    </row>
    <row r="2618" spans="1:7" s="324" customFormat="1" x14ac:dyDescent="0.5">
      <c r="A2618" s="399"/>
      <c r="B2618" s="400"/>
      <c r="C2618" s="75"/>
      <c r="D2618" s="323"/>
      <c r="E2618" s="400"/>
      <c r="F2618" s="75"/>
      <c r="G2618" s="75"/>
    </row>
    <row r="2619" spans="1:7" s="324" customFormat="1" x14ac:dyDescent="0.5">
      <c r="A2619" s="399"/>
      <c r="B2619" s="400"/>
      <c r="C2619" s="75"/>
      <c r="D2619" s="323"/>
      <c r="E2619" s="400"/>
      <c r="F2619" s="75"/>
      <c r="G2619" s="75"/>
    </row>
    <row r="2620" spans="1:7" s="324" customFormat="1" x14ac:dyDescent="0.5">
      <c r="A2620" s="399"/>
      <c r="B2620" s="400"/>
      <c r="C2620" s="75"/>
      <c r="D2620" s="323"/>
      <c r="E2620" s="400"/>
      <c r="F2620" s="75"/>
      <c r="G2620" s="75"/>
    </row>
    <row r="2621" spans="1:7" s="324" customFormat="1" x14ac:dyDescent="0.5">
      <c r="A2621" s="399"/>
      <c r="B2621" s="400"/>
      <c r="C2621" s="75"/>
      <c r="D2621" s="323"/>
      <c r="E2621" s="400"/>
      <c r="F2621" s="75"/>
      <c r="G2621" s="75"/>
    </row>
    <row r="2622" spans="1:7" s="324" customFormat="1" x14ac:dyDescent="0.5">
      <c r="A2622" s="399"/>
      <c r="B2622" s="400"/>
      <c r="C2622" s="75"/>
      <c r="D2622" s="323"/>
      <c r="E2622" s="400"/>
      <c r="F2622" s="75"/>
      <c r="G2622" s="75"/>
    </row>
    <row r="2623" spans="1:7" s="324" customFormat="1" x14ac:dyDescent="0.5">
      <c r="A2623" s="399"/>
      <c r="B2623" s="400"/>
      <c r="C2623" s="75"/>
      <c r="D2623" s="323"/>
      <c r="E2623" s="400"/>
      <c r="F2623" s="75"/>
      <c r="G2623" s="75"/>
    </row>
    <row r="2624" spans="1:7" s="324" customFormat="1" x14ac:dyDescent="0.5">
      <c r="A2624" s="399"/>
      <c r="B2624" s="400"/>
      <c r="C2624" s="75"/>
      <c r="D2624" s="323"/>
      <c r="E2624" s="400"/>
      <c r="F2624" s="75"/>
      <c r="G2624" s="75"/>
    </row>
    <row r="2625" spans="1:7" s="324" customFormat="1" x14ac:dyDescent="0.5">
      <c r="A2625" s="399"/>
      <c r="B2625" s="400"/>
      <c r="C2625" s="75"/>
      <c r="D2625" s="323"/>
      <c r="E2625" s="400"/>
      <c r="F2625" s="75"/>
      <c r="G2625" s="75"/>
    </row>
    <row r="2626" spans="1:7" s="324" customFormat="1" x14ac:dyDescent="0.5">
      <c r="A2626" s="399"/>
      <c r="B2626" s="400"/>
      <c r="C2626" s="75"/>
      <c r="D2626" s="323"/>
      <c r="E2626" s="400"/>
      <c r="F2626" s="75"/>
      <c r="G2626" s="75"/>
    </row>
    <row r="2627" spans="1:7" s="324" customFormat="1" x14ac:dyDescent="0.5">
      <c r="A2627" s="399"/>
      <c r="B2627" s="400"/>
      <c r="C2627" s="75"/>
      <c r="D2627" s="323"/>
      <c r="E2627" s="400"/>
      <c r="F2627" s="75"/>
      <c r="G2627" s="75"/>
    </row>
    <row r="2628" spans="1:7" s="324" customFormat="1" x14ac:dyDescent="0.5">
      <c r="A2628" s="399"/>
      <c r="B2628" s="400"/>
      <c r="C2628" s="75"/>
      <c r="D2628" s="323"/>
      <c r="E2628" s="400"/>
      <c r="F2628" s="75"/>
      <c r="G2628" s="75"/>
    </row>
    <row r="2629" spans="1:7" s="324" customFormat="1" x14ac:dyDescent="0.5">
      <c r="A2629" s="399"/>
      <c r="B2629" s="400"/>
      <c r="C2629" s="75"/>
      <c r="D2629" s="323"/>
      <c r="E2629" s="400"/>
      <c r="F2629" s="75"/>
      <c r="G2629" s="75"/>
    </row>
    <row r="2630" spans="1:7" s="324" customFormat="1" x14ac:dyDescent="0.5">
      <c r="A2630" s="399"/>
      <c r="B2630" s="400"/>
      <c r="C2630" s="75"/>
      <c r="D2630" s="323"/>
      <c r="E2630" s="400"/>
      <c r="F2630" s="75"/>
      <c r="G2630" s="75"/>
    </row>
    <row r="2631" spans="1:7" s="324" customFormat="1" x14ac:dyDescent="0.5">
      <c r="A2631" s="399"/>
      <c r="B2631" s="400"/>
      <c r="C2631" s="75"/>
      <c r="D2631" s="323"/>
      <c r="E2631" s="400"/>
      <c r="F2631" s="75"/>
      <c r="G2631" s="75"/>
    </row>
    <row r="2632" spans="1:7" s="324" customFormat="1" x14ac:dyDescent="0.5">
      <c r="A2632" s="399"/>
      <c r="B2632" s="400"/>
      <c r="C2632" s="75"/>
      <c r="D2632" s="323"/>
      <c r="E2632" s="400"/>
      <c r="F2632" s="75"/>
      <c r="G2632" s="75"/>
    </row>
    <row r="2633" spans="1:7" s="324" customFormat="1" x14ac:dyDescent="0.5">
      <c r="A2633" s="399"/>
      <c r="B2633" s="400"/>
      <c r="C2633" s="75"/>
      <c r="D2633" s="323"/>
      <c r="E2633" s="400"/>
      <c r="F2633" s="75"/>
      <c r="G2633" s="75"/>
    </row>
    <row r="2634" spans="1:7" s="324" customFormat="1" x14ac:dyDescent="0.5">
      <c r="A2634" s="399"/>
      <c r="B2634" s="400"/>
      <c r="C2634" s="75"/>
      <c r="D2634" s="323"/>
      <c r="E2634" s="400"/>
      <c r="F2634" s="75"/>
      <c r="G2634" s="75"/>
    </row>
    <row r="2635" spans="1:7" s="324" customFormat="1" x14ac:dyDescent="0.5">
      <c r="A2635" s="399"/>
      <c r="B2635" s="400"/>
      <c r="C2635" s="75"/>
      <c r="D2635" s="323"/>
      <c r="E2635" s="400"/>
      <c r="F2635" s="75"/>
      <c r="G2635" s="75"/>
    </row>
    <row r="2636" spans="1:7" s="324" customFormat="1" x14ac:dyDescent="0.5">
      <c r="A2636" s="399"/>
      <c r="B2636" s="400"/>
      <c r="C2636" s="75"/>
      <c r="D2636" s="323"/>
      <c r="E2636" s="400"/>
      <c r="F2636" s="75"/>
      <c r="G2636" s="75"/>
    </row>
    <row r="2637" spans="1:7" s="324" customFormat="1" x14ac:dyDescent="0.5">
      <c r="A2637" s="399"/>
      <c r="B2637" s="400"/>
      <c r="C2637" s="75"/>
      <c r="D2637" s="323"/>
      <c r="E2637" s="400"/>
      <c r="F2637" s="75"/>
      <c r="G2637" s="75"/>
    </row>
    <row r="2638" spans="1:7" s="324" customFormat="1" x14ac:dyDescent="0.5">
      <c r="A2638" s="399"/>
      <c r="B2638" s="400"/>
      <c r="C2638" s="75"/>
      <c r="D2638" s="323"/>
      <c r="E2638" s="400"/>
      <c r="F2638" s="75"/>
      <c r="G2638" s="75"/>
    </row>
    <row r="2639" spans="1:7" s="324" customFormat="1" x14ac:dyDescent="0.5">
      <c r="A2639" s="399"/>
      <c r="B2639" s="400"/>
      <c r="C2639" s="75"/>
      <c r="D2639" s="323"/>
      <c r="E2639" s="400"/>
      <c r="F2639" s="75"/>
      <c r="G2639" s="75"/>
    </row>
    <row r="2640" spans="1:7" s="324" customFormat="1" x14ac:dyDescent="0.5">
      <c r="A2640" s="399"/>
      <c r="B2640" s="400"/>
      <c r="C2640" s="75"/>
      <c r="D2640" s="323"/>
      <c r="E2640" s="400"/>
      <c r="F2640" s="75"/>
      <c r="G2640" s="75"/>
    </row>
    <row r="2641" spans="1:7" s="324" customFormat="1" x14ac:dyDescent="0.5">
      <c r="A2641" s="399"/>
      <c r="B2641" s="400"/>
      <c r="C2641" s="75"/>
      <c r="D2641" s="323"/>
      <c r="E2641" s="400"/>
      <c r="F2641" s="75"/>
      <c r="G2641" s="75"/>
    </row>
    <row r="2642" spans="1:7" s="324" customFormat="1" x14ac:dyDescent="0.5">
      <c r="A2642" s="399"/>
      <c r="B2642" s="400"/>
      <c r="C2642" s="75"/>
      <c r="D2642" s="323"/>
      <c r="E2642" s="400"/>
      <c r="F2642" s="75"/>
      <c r="G2642" s="75"/>
    </row>
    <row r="2643" spans="1:7" s="324" customFormat="1" x14ac:dyDescent="0.5">
      <c r="A2643" s="399"/>
      <c r="B2643" s="400"/>
      <c r="C2643" s="75"/>
      <c r="D2643" s="323"/>
      <c r="E2643" s="400"/>
      <c r="F2643" s="75"/>
      <c r="G2643" s="75"/>
    </row>
    <row r="2644" spans="1:7" s="324" customFormat="1" x14ac:dyDescent="0.5">
      <c r="A2644" s="399"/>
      <c r="B2644" s="400"/>
      <c r="C2644" s="75"/>
      <c r="D2644" s="323"/>
      <c r="E2644" s="400"/>
      <c r="F2644" s="75"/>
      <c r="G2644" s="75"/>
    </row>
    <row r="2645" spans="1:7" s="324" customFormat="1" x14ac:dyDescent="0.5">
      <c r="A2645" s="399"/>
      <c r="B2645" s="400"/>
      <c r="C2645" s="75"/>
      <c r="D2645" s="323"/>
      <c r="E2645" s="400"/>
      <c r="F2645" s="75"/>
      <c r="G2645" s="75"/>
    </row>
    <row r="2646" spans="1:7" s="324" customFormat="1" x14ac:dyDescent="0.5">
      <c r="A2646" s="399"/>
      <c r="B2646" s="400"/>
      <c r="C2646" s="75"/>
      <c r="D2646" s="323"/>
      <c r="E2646" s="400"/>
      <c r="F2646" s="75"/>
      <c r="G2646" s="75"/>
    </row>
    <row r="2647" spans="1:7" s="324" customFormat="1" x14ac:dyDescent="0.5">
      <c r="A2647" s="399"/>
      <c r="B2647" s="400"/>
      <c r="C2647" s="75"/>
      <c r="D2647" s="323"/>
      <c r="E2647" s="400"/>
      <c r="F2647" s="75"/>
      <c r="G2647" s="75"/>
    </row>
    <row r="2648" spans="1:7" s="324" customFormat="1" x14ac:dyDescent="0.5">
      <c r="A2648" s="399"/>
      <c r="B2648" s="400"/>
      <c r="C2648" s="75"/>
      <c r="D2648" s="323"/>
      <c r="E2648" s="400"/>
      <c r="F2648" s="75"/>
      <c r="G2648" s="75"/>
    </row>
    <row r="2649" spans="1:7" s="324" customFormat="1" x14ac:dyDescent="0.5">
      <c r="A2649" s="399"/>
      <c r="B2649" s="400"/>
      <c r="C2649" s="75"/>
      <c r="D2649" s="323"/>
      <c r="E2649" s="400"/>
      <c r="F2649" s="75"/>
      <c r="G2649" s="75"/>
    </row>
    <row r="2650" spans="1:7" s="324" customFormat="1" x14ac:dyDescent="0.5">
      <c r="A2650" s="399"/>
      <c r="B2650" s="400"/>
      <c r="C2650" s="75"/>
      <c r="D2650" s="323"/>
      <c r="E2650" s="400"/>
      <c r="F2650" s="75"/>
      <c r="G2650" s="75"/>
    </row>
    <row r="2651" spans="1:7" s="324" customFormat="1" x14ac:dyDescent="0.5">
      <c r="A2651" s="399"/>
      <c r="B2651" s="400"/>
      <c r="C2651" s="75"/>
      <c r="D2651" s="323"/>
      <c r="E2651" s="400"/>
      <c r="F2651" s="75"/>
      <c r="G2651" s="75"/>
    </row>
    <row r="2652" spans="1:7" s="324" customFormat="1" x14ac:dyDescent="0.5">
      <c r="A2652" s="399"/>
      <c r="B2652" s="400"/>
      <c r="C2652" s="75"/>
      <c r="D2652" s="323"/>
      <c r="E2652" s="400"/>
      <c r="F2652" s="75"/>
      <c r="G2652" s="75"/>
    </row>
    <row r="2653" spans="1:7" s="324" customFormat="1" x14ac:dyDescent="0.5">
      <c r="A2653" s="399"/>
      <c r="B2653" s="400"/>
      <c r="C2653" s="75"/>
      <c r="D2653" s="323"/>
      <c r="E2653" s="400"/>
      <c r="F2653" s="75"/>
      <c r="G2653" s="75"/>
    </row>
    <row r="2654" spans="1:7" s="324" customFormat="1" x14ac:dyDescent="0.5">
      <c r="A2654" s="399"/>
      <c r="B2654" s="400"/>
      <c r="C2654" s="75"/>
      <c r="D2654" s="323"/>
      <c r="E2654" s="400"/>
      <c r="F2654" s="75"/>
      <c r="G2654" s="75"/>
    </row>
    <row r="2655" spans="1:7" s="324" customFormat="1" x14ac:dyDescent="0.5">
      <c r="A2655" s="399"/>
      <c r="B2655" s="400"/>
      <c r="C2655" s="75"/>
      <c r="D2655" s="323"/>
      <c r="E2655" s="400"/>
      <c r="F2655" s="75"/>
      <c r="G2655" s="75"/>
    </row>
    <row r="2656" spans="1:7" s="324" customFormat="1" x14ac:dyDescent="0.5">
      <c r="A2656" s="399"/>
      <c r="B2656" s="400"/>
      <c r="C2656" s="75"/>
      <c r="D2656" s="323"/>
      <c r="E2656" s="400"/>
      <c r="F2656" s="75"/>
      <c r="G2656" s="75"/>
    </row>
    <row r="2657" spans="1:7" s="324" customFormat="1" x14ac:dyDescent="0.5">
      <c r="A2657" s="399"/>
      <c r="B2657" s="400"/>
      <c r="C2657" s="75"/>
      <c r="D2657" s="323"/>
      <c r="E2657" s="400"/>
      <c r="F2657" s="75"/>
      <c r="G2657" s="75"/>
    </row>
    <row r="2658" spans="1:7" s="324" customFormat="1" x14ac:dyDescent="0.5">
      <c r="A2658" s="399"/>
      <c r="B2658" s="400"/>
      <c r="C2658" s="75"/>
      <c r="D2658" s="323"/>
      <c r="E2658" s="400"/>
      <c r="F2658" s="75"/>
      <c r="G2658" s="75"/>
    </row>
    <row r="2659" spans="1:7" s="324" customFormat="1" x14ac:dyDescent="0.5">
      <c r="A2659" s="399"/>
      <c r="B2659" s="400"/>
      <c r="C2659" s="75"/>
      <c r="D2659" s="323"/>
      <c r="E2659" s="400"/>
      <c r="F2659" s="75"/>
      <c r="G2659" s="75"/>
    </row>
    <row r="2660" spans="1:7" s="324" customFormat="1" x14ac:dyDescent="0.5">
      <c r="A2660" s="399"/>
      <c r="B2660" s="400"/>
      <c r="C2660" s="75"/>
      <c r="D2660" s="323"/>
      <c r="E2660" s="400"/>
      <c r="F2660" s="75"/>
      <c r="G2660" s="75"/>
    </row>
    <row r="2661" spans="1:7" s="324" customFormat="1" x14ac:dyDescent="0.5">
      <c r="A2661" s="399"/>
      <c r="B2661" s="400"/>
      <c r="C2661" s="75"/>
      <c r="D2661" s="323"/>
      <c r="E2661" s="400"/>
      <c r="F2661" s="75"/>
      <c r="G2661" s="75"/>
    </row>
    <row r="2662" spans="1:7" s="324" customFormat="1" x14ac:dyDescent="0.5">
      <c r="A2662" s="399"/>
      <c r="B2662" s="400"/>
      <c r="C2662" s="75"/>
      <c r="D2662" s="323"/>
      <c r="E2662" s="400"/>
      <c r="F2662" s="75"/>
      <c r="G2662" s="75"/>
    </row>
    <row r="2663" spans="1:7" s="324" customFormat="1" x14ac:dyDescent="0.5">
      <c r="A2663" s="399"/>
      <c r="B2663" s="400"/>
      <c r="C2663" s="75"/>
      <c r="D2663" s="323"/>
      <c r="E2663" s="400"/>
      <c r="F2663" s="75"/>
      <c r="G2663" s="75"/>
    </row>
    <row r="2664" spans="1:7" s="324" customFormat="1" x14ac:dyDescent="0.5">
      <c r="A2664" s="399"/>
      <c r="B2664" s="400"/>
      <c r="C2664" s="75"/>
      <c r="D2664" s="323"/>
      <c r="E2664" s="400"/>
      <c r="F2664" s="75"/>
      <c r="G2664" s="75"/>
    </row>
    <row r="2665" spans="1:7" s="324" customFormat="1" x14ac:dyDescent="0.5">
      <c r="A2665" s="399"/>
      <c r="B2665" s="400"/>
      <c r="C2665" s="75"/>
      <c r="D2665" s="323"/>
      <c r="E2665" s="400"/>
      <c r="F2665" s="75"/>
      <c r="G2665" s="75"/>
    </row>
    <row r="2666" spans="1:7" s="324" customFormat="1" x14ac:dyDescent="0.5">
      <c r="A2666" s="399"/>
      <c r="B2666" s="400"/>
      <c r="C2666" s="75"/>
      <c r="D2666" s="323"/>
      <c r="E2666" s="400"/>
      <c r="F2666" s="75"/>
      <c r="G2666" s="75"/>
    </row>
    <row r="2667" spans="1:7" s="324" customFormat="1" x14ac:dyDescent="0.5">
      <c r="A2667" s="399"/>
      <c r="B2667" s="400"/>
      <c r="C2667" s="75"/>
      <c r="D2667" s="323"/>
      <c r="E2667" s="400"/>
      <c r="F2667" s="75"/>
      <c r="G2667" s="75"/>
    </row>
    <row r="2668" spans="1:7" s="324" customFormat="1" x14ac:dyDescent="0.5">
      <c r="A2668" s="399"/>
      <c r="B2668" s="400"/>
      <c r="C2668" s="75"/>
      <c r="D2668" s="323"/>
      <c r="E2668" s="400"/>
      <c r="F2668" s="75"/>
      <c r="G2668" s="75"/>
    </row>
    <row r="2669" spans="1:7" s="324" customFormat="1" x14ac:dyDescent="0.5">
      <c r="A2669" s="399"/>
      <c r="B2669" s="400"/>
      <c r="C2669" s="75"/>
      <c r="D2669" s="323"/>
      <c r="E2669" s="400"/>
      <c r="F2669" s="75"/>
      <c r="G2669" s="75"/>
    </row>
    <row r="2670" spans="1:7" s="324" customFormat="1" x14ac:dyDescent="0.5">
      <c r="A2670" s="399"/>
      <c r="B2670" s="400"/>
      <c r="C2670" s="75"/>
      <c r="D2670" s="323"/>
      <c r="E2670" s="400"/>
      <c r="F2670" s="75"/>
      <c r="G2670" s="75"/>
    </row>
    <row r="2671" spans="1:7" s="324" customFormat="1" x14ac:dyDescent="0.5">
      <c r="A2671" s="399"/>
      <c r="B2671" s="400"/>
      <c r="C2671" s="75"/>
      <c r="D2671" s="323"/>
      <c r="E2671" s="400"/>
      <c r="F2671" s="75"/>
      <c r="G2671" s="75"/>
    </row>
    <row r="2672" spans="1:7" s="324" customFormat="1" x14ac:dyDescent="0.5">
      <c r="A2672" s="399"/>
      <c r="B2672" s="400"/>
      <c r="C2672" s="75"/>
      <c r="D2672" s="323"/>
      <c r="E2672" s="400"/>
      <c r="F2672" s="75"/>
      <c r="G2672" s="75"/>
    </row>
    <row r="2673" spans="1:7" s="324" customFormat="1" x14ac:dyDescent="0.5">
      <c r="A2673" s="399"/>
      <c r="B2673" s="400"/>
      <c r="C2673" s="75"/>
      <c r="D2673" s="323"/>
      <c r="E2673" s="400"/>
      <c r="F2673" s="75"/>
      <c r="G2673" s="75"/>
    </row>
    <row r="2674" spans="1:7" s="324" customFormat="1" x14ac:dyDescent="0.5">
      <c r="A2674" s="399"/>
      <c r="B2674" s="400"/>
      <c r="C2674" s="75"/>
      <c r="D2674" s="323"/>
      <c r="E2674" s="400"/>
      <c r="F2674" s="75"/>
      <c r="G2674" s="75"/>
    </row>
    <row r="2675" spans="1:7" s="324" customFormat="1" x14ac:dyDescent="0.5">
      <c r="A2675" s="399"/>
      <c r="B2675" s="400"/>
      <c r="C2675" s="75"/>
      <c r="D2675" s="323"/>
      <c r="E2675" s="400"/>
      <c r="F2675" s="75"/>
      <c r="G2675" s="75"/>
    </row>
    <row r="2676" spans="1:7" s="324" customFormat="1" x14ac:dyDescent="0.5">
      <c r="A2676" s="399"/>
      <c r="B2676" s="400"/>
      <c r="C2676" s="75"/>
      <c r="D2676" s="323"/>
      <c r="E2676" s="400"/>
      <c r="F2676" s="75"/>
      <c r="G2676" s="75"/>
    </row>
    <row r="2677" spans="1:7" s="324" customFormat="1" x14ac:dyDescent="0.5">
      <c r="A2677" s="399"/>
      <c r="B2677" s="400"/>
      <c r="C2677" s="75"/>
      <c r="D2677" s="323"/>
      <c r="E2677" s="400"/>
      <c r="F2677" s="75"/>
      <c r="G2677" s="75"/>
    </row>
    <row r="2678" spans="1:7" s="324" customFormat="1" x14ac:dyDescent="0.5">
      <c r="A2678" s="399"/>
      <c r="B2678" s="400"/>
      <c r="C2678" s="75"/>
      <c r="D2678" s="323"/>
      <c r="E2678" s="400"/>
      <c r="F2678" s="75"/>
      <c r="G2678" s="75"/>
    </row>
    <row r="2679" spans="1:7" s="324" customFormat="1" x14ac:dyDescent="0.5">
      <c r="A2679" s="399"/>
      <c r="B2679" s="400"/>
      <c r="C2679" s="75"/>
      <c r="D2679" s="323"/>
      <c r="E2679" s="400"/>
      <c r="F2679" s="75"/>
      <c r="G2679" s="75"/>
    </row>
    <row r="2680" spans="1:7" s="324" customFormat="1" x14ac:dyDescent="0.5">
      <c r="A2680" s="399"/>
      <c r="B2680" s="400"/>
      <c r="C2680" s="75"/>
      <c r="D2680" s="323"/>
      <c r="E2680" s="400"/>
      <c r="F2680" s="75"/>
      <c r="G2680" s="75"/>
    </row>
    <row r="2681" spans="1:7" s="324" customFormat="1" x14ac:dyDescent="0.5">
      <c r="A2681" s="399"/>
      <c r="B2681" s="400"/>
      <c r="C2681" s="75"/>
      <c r="D2681" s="323"/>
      <c r="E2681" s="400"/>
      <c r="F2681" s="75"/>
      <c r="G2681" s="75"/>
    </row>
    <row r="2682" spans="1:7" s="324" customFormat="1" x14ac:dyDescent="0.5">
      <c r="A2682" s="399"/>
      <c r="B2682" s="400"/>
      <c r="C2682" s="75"/>
      <c r="D2682" s="323"/>
      <c r="E2682" s="400"/>
      <c r="F2682" s="75"/>
      <c r="G2682" s="75"/>
    </row>
    <row r="2683" spans="1:7" s="324" customFormat="1" x14ac:dyDescent="0.5">
      <c r="A2683" s="399"/>
      <c r="B2683" s="400"/>
      <c r="C2683" s="75"/>
      <c r="D2683" s="323"/>
      <c r="E2683" s="400"/>
      <c r="F2683" s="75"/>
      <c r="G2683" s="75"/>
    </row>
    <row r="2684" spans="1:7" s="324" customFormat="1" x14ac:dyDescent="0.5">
      <c r="A2684" s="399"/>
      <c r="B2684" s="400"/>
      <c r="C2684" s="75"/>
      <c r="D2684" s="323"/>
      <c r="E2684" s="400"/>
      <c r="F2684" s="75"/>
      <c r="G2684" s="75"/>
    </row>
    <row r="2685" spans="1:7" s="324" customFormat="1" x14ac:dyDescent="0.5">
      <c r="A2685" s="399"/>
      <c r="B2685" s="400"/>
      <c r="C2685" s="75"/>
      <c r="D2685" s="323"/>
      <c r="E2685" s="400"/>
      <c r="F2685" s="75"/>
      <c r="G2685" s="75"/>
    </row>
    <row r="2686" spans="1:7" s="324" customFormat="1" x14ac:dyDescent="0.5">
      <c r="A2686" s="399"/>
      <c r="B2686" s="400"/>
      <c r="C2686" s="75"/>
      <c r="D2686" s="323"/>
      <c r="E2686" s="400"/>
      <c r="F2686" s="75"/>
      <c r="G2686" s="75"/>
    </row>
    <row r="2687" spans="1:7" s="324" customFormat="1" x14ac:dyDescent="0.5">
      <c r="A2687" s="399"/>
      <c r="B2687" s="400"/>
      <c r="C2687" s="75"/>
      <c r="D2687" s="323"/>
      <c r="E2687" s="400"/>
      <c r="F2687" s="75"/>
      <c r="G2687" s="75"/>
    </row>
    <row r="2688" spans="1:7" s="324" customFormat="1" x14ac:dyDescent="0.5">
      <c r="A2688" s="399"/>
      <c r="B2688" s="400"/>
      <c r="C2688" s="75"/>
      <c r="D2688" s="323"/>
      <c r="E2688" s="400"/>
      <c r="F2688" s="75"/>
      <c r="G2688" s="75"/>
    </row>
    <row r="2689" spans="1:7" s="324" customFormat="1" x14ac:dyDescent="0.5">
      <c r="A2689" s="399"/>
      <c r="B2689" s="400"/>
      <c r="C2689" s="75"/>
      <c r="D2689" s="323"/>
      <c r="E2689" s="400"/>
      <c r="F2689" s="75"/>
      <c r="G2689" s="75"/>
    </row>
    <row r="2690" spans="1:7" s="324" customFormat="1" x14ac:dyDescent="0.5">
      <c r="A2690" s="399"/>
      <c r="B2690" s="400"/>
      <c r="C2690" s="75"/>
      <c r="D2690" s="323"/>
      <c r="E2690" s="400"/>
      <c r="F2690" s="75"/>
      <c r="G2690" s="75"/>
    </row>
    <row r="2691" spans="1:7" s="324" customFormat="1" x14ac:dyDescent="0.5">
      <c r="A2691" s="399"/>
      <c r="B2691" s="400"/>
      <c r="C2691" s="75"/>
      <c r="D2691" s="323"/>
      <c r="E2691" s="400"/>
      <c r="F2691" s="75"/>
      <c r="G2691" s="75"/>
    </row>
    <row r="2692" spans="1:7" s="324" customFormat="1" x14ac:dyDescent="0.5">
      <c r="A2692" s="399"/>
      <c r="B2692" s="400"/>
      <c r="C2692" s="75"/>
      <c r="D2692" s="323"/>
      <c r="E2692" s="400"/>
      <c r="F2692" s="75"/>
      <c r="G2692" s="75"/>
    </row>
    <row r="2693" spans="1:7" s="324" customFormat="1" x14ac:dyDescent="0.5">
      <c r="A2693" s="399"/>
      <c r="B2693" s="400"/>
      <c r="C2693" s="75"/>
      <c r="D2693" s="323"/>
      <c r="E2693" s="400"/>
      <c r="F2693" s="75"/>
      <c r="G2693" s="75"/>
    </row>
    <row r="2694" spans="1:7" s="324" customFormat="1" x14ac:dyDescent="0.5">
      <c r="A2694" s="399"/>
      <c r="B2694" s="400"/>
      <c r="C2694" s="75"/>
      <c r="D2694" s="323"/>
      <c r="E2694" s="400"/>
      <c r="F2694" s="75"/>
      <c r="G2694" s="75"/>
    </row>
    <row r="2695" spans="1:7" s="324" customFormat="1" x14ac:dyDescent="0.5">
      <c r="A2695" s="399"/>
      <c r="B2695" s="400"/>
      <c r="C2695" s="75"/>
      <c r="D2695" s="323"/>
      <c r="E2695" s="400"/>
      <c r="F2695" s="75"/>
      <c r="G2695" s="75"/>
    </row>
    <row r="2696" spans="1:7" s="324" customFormat="1" x14ac:dyDescent="0.5">
      <c r="A2696" s="399"/>
      <c r="B2696" s="400"/>
      <c r="C2696" s="75"/>
      <c r="D2696" s="323"/>
      <c r="E2696" s="400"/>
      <c r="F2696" s="75"/>
      <c r="G2696" s="75"/>
    </row>
    <row r="2697" spans="1:7" s="324" customFormat="1" x14ac:dyDescent="0.5">
      <c r="A2697" s="399"/>
      <c r="B2697" s="400"/>
      <c r="C2697" s="75"/>
      <c r="D2697" s="323"/>
      <c r="E2697" s="400"/>
      <c r="F2697" s="75"/>
      <c r="G2697" s="75"/>
    </row>
    <row r="2698" spans="1:7" s="324" customFormat="1" x14ac:dyDescent="0.5">
      <c r="A2698" s="399"/>
      <c r="B2698" s="400"/>
      <c r="C2698" s="75"/>
      <c r="D2698" s="323"/>
      <c r="E2698" s="400"/>
      <c r="F2698" s="75"/>
      <c r="G2698" s="75"/>
    </row>
    <row r="2699" spans="1:7" s="324" customFormat="1" x14ac:dyDescent="0.5">
      <c r="A2699" s="399"/>
      <c r="B2699" s="400"/>
      <c r="C2699" s="75"/>
      <c r="D2699" s="323"/>
      <c r="E2699" s="400"/>
      <c r="F2699" s="75"/>
      <c r="G2699" s="75"/>
    </row>
    <row r="2700" spans="1:7" s="324" customFormat="1" x14ac:dyDescent="0.5">
      <c r="A2700" s="399"/>
      <c r="B2700" s="400"/>
      <c r="C2700" s="75"/>
      <c r="D2700" s="323"/>
      <c r="E2700" s="400"/>
      <c r="F2700" s="75"/>
      <c r="G2700" s="75"/>
    </row>
    <row r="2701" spans="1:7" s="324" customFormat="1" x14ac:dyDescent="0.5">
      <c r="A2701" s="399"/>
      <c r="B2701" s="400"/>
      <c r="C2701" s="75"/>
      <c r="D2701" s="323"/>
      <c r="E2701" s="400"/>
      <c r="F2701" s="75"/>
      <c r="G2701" s="75"/>
    </row>
    <row r="2702" spans="1:7" s="324" customFormat="1" x14ac:dyDescent="0.5">
      <c r="A2702" s="399"/>
      <c r="B2702" s="400"/>
      <c r="C2702" s="75"/>
      <c r="D2702" s="323"/>
      <c r="E2702" s="400"/>
      <c r="F2702" s="75"/>
      <c r="G2702" s="75"/>
    </row>
    <row r="2703" spans="1:7" s="324" customFormat="1" x14ac:dyDescent="0.5">
      <c r="A2703" s="399"/>
      <c r="B2703" s="400"/>
      <c r="C2703" s="75"/>
      <c r="D2703" s="323"/>
      <c r="E2703" s="400"/>
      <c r="F2703" s="75"/>
      <c r="G2703" s="75"/>
    </row>
    <row r="2704" spans="1:7" s="324" customFormat="1" x14ac:dyDescent="0.5">
      <c r="A2704" s="399"/>
      <c r="B2704" s="400"/>
      <c r="C2704" s="75"/>
      <c r="D2704" s="323"/>
      <c r="E2704" s="400"/>
      <c r="F2704" s="75"/>
      <c r="G2704" s="75"/>
    </row>
    <row r="2705" spans="1:7" s="324" customFormat="1" x14ac:dyDescent="0.5">
      <c r="A2705" s="399"/>
      <c r="B2705" s="400"/>
      <c r="C2705" s="75"/>
      <c r="D2705" s="323"/>
      <c r="E2705" s="400"/>
      <c r="F2705" s="75"/>
      <c r="G2705" s="75"/>
    </row>
    <row r="2706" spans="1:7" s="324" customFormat="1" x14ac:dyDescent="0.5">
      <c r="A2706" s="399"/>
      <c r="B2706" s="400"/>
      <c r="C2706" s="75"/>
      <c r="D2706" s="323"/>
      <c r="E2706" s="400"/>
      <c r="F2706" s="75"/>
      <c r="G2706" s="75"/>
    </row>
    <row r="2707" spans="1:7" s="324" customFormat="1" x14ac:dyDescent="0.5">
      <c r="A2707" s="399"/>
      <c r="B2707" s="400"/>
      <c r="C2707" s="75"/>
      <c r="D2707" s="323"/>
      <c r="E2707" s="400"/>
      <c r="F2707" s="75"/>
      <c r="G2707" s="75"/>
    </row>
    <row r="2708" spans="1:7" s="324" customFormat="1" x14ac:dyDescent="0.5">
      <c r="A2708" s="399"/>
      <c r="B2708" s="400"/>
      <c r="C2708" s="75"/>
      <c r="D2708" s="323"/>
      <c r="E2708" s="400"/>
      <c r="F2708" s="75"/>
      <c r="G2708" s="75"/>
    </row>
    <row r="2709" spans="1:7" s="324" customFormat="1" x14ac:dyDescent="0.5">
      <c r="A2709" s="399"/>
      <c r="B2709" s="400"/>
      <c r="C2709" s="75"/>
      <c r="D2709" s="323"/>
      <c r="E2709" s="400"/>
      <c r="F2709" s="75"/>
      <c r="G2709" s="75"/>
    </row>
    <row r="2710" spans="1:7" s="324" customFormat="1" x14ac:dyDescent="0.5">
      <c r="A2710" s="399"/>
      <c r="B2710" s="400"/>
      <c r="C2710" s="75"/>
      <c r="D2710" s="323"/>
      <c r="E2710" s="400"/>
      <c r="F2710" s="75"/>
      <c r="G2710" s="75"/>
    </row>
    <row r="2711" spans="1:7" s="324" customFormat="1" x14ac:dyDescent="0.5">
      <c r="A2711" s="399"/>
      <c r="B2711" s="400"/>
      <c r="C2711" s="75"/>
      <c r="D2711" s="323"/>
      <c r="E2711" s="400"/>
      <c r="F2711" s="75"/>
      <c r="G2711" s="75"/>
    </row>
    <row r="2712" spans="1:7" s="324" customFormat="1" x14ac:dyDescent="0.5">
      <c r="A2712" s="399"/>
      <c r="B2712" s="400"/>
      <c r="C2712" s="75"/>
      <c r="D2712" s="323"/>
      <c r="E2712" s="400"/>
      <c r="F2712" s="75"/>
      <c r="G2712" s="75"/>
    </row>
    <row r="2713" spans="1:7" s="324" customFormat="1" x14ac:dyDescent="0.5">
      <c r="A2713" s="399"/>
      <c r="B2713" s="400"/>
      <c r="C2713" s="75"/>
      <c r="D2713" s="323"/>
      <c r="E2713" s="400"/>
      <c r="F2713" s="75"/>
      <c r="G2713" s="75"/>
    </row>
    <row r="2714" spans="1:7" s="324" customFormat="1" x14ac:dyDescent="0.5">
      <c r="A2714" s="399"/>
      <c r="B2714" s="400"/>
      <c r="C2714" s="75"/>
      <c r="D2714" s="323"/>
      <c r="E2714" s="400"/>
      <c r="F2714" s="75"/>
      <c r="G2714" s="75"/>
    </row>
    <row r="2715" spans="1:7" s="324" customFormat="1" x14ac:dyDescent="0.5">
      <c r="A2715" s="399"/>
      <c r="B2715" s="400"/>
      <c r="C2715" s="75"/>
      <c r="D2715" s="323"/>
      <c r="E2715" s="400"/>
      <c r="F2715" s="75"/>
      <c r="G2715" s="75"/>
    </row>
    <row r="2716" spans="1:7" s="324" customFormat="1" x14ac:dyDescent="0.5">
      <c r="A2716" s="399"/>
      <c r="B2716" s="400"/>
      <c r="C2716" s="75"/>
      <c r="D2716" s="323"/>
      <c r="E2716" s="400"/>
      <c r="F2716" s="75"/>
      <c r="G2716" s="75"/>
    </row>
    <row r="2717" spans="1:7" s="324" customFormat="1" x14ac:dyDescent="0.5">
      <c r="A2717" s="399"/>
      <c r="B2717" s="400"/>
      <c r="C2717" s="75"/>
      <c r="D2717" s="323"/>
      <c r="E2717" s="400"/>
      <c r="F2717" s="75"/>
      <c r="G2717" s="75"/>
    </row>
    <row r="2718" spans="1:7" s="324" customFormat="1" x14ac:dyDescent="0.5">
      <c r="A2718" s="399"/>
      <c r="B2718" s="400"/>
      <c r="C2718" s="75"/>
      <c r="D2718" s="323"/>
      <c r="E2718" s="400"/>
      <c r="F2718" s="75"/>
      <c r="G2718" s="75"/>
    </row>
    <row r="2719" spans="1:7" s="324" customFormat="1" x14ac:dyDescent="0.5">
      <c r="A2719" s="399"/>
      <c r="B2719" s="400"/>
      <c r="C2719" s="75"/>
      <c r="D2719" s="323"/>
      <c r="E2719" s="400"/>
      <c r="F2719" s="75"/>
      <c r="G2719" s="75"/>
    </row>
    <row r="2720" spans="1:7" s="324" customFormat="1" x14ac:dyDescent="0.5">
      <c r="A2720" s="399"/>
      <c r="B2720" s="400"/>
      <c r="C2720" s="75"/>
      <c r="D2720" s="323"/>
      <c r="E2720" s="400"/>
      <c r="F2720" s="75"/>
      <c r="G2720" s="75"/>
    </row>
    <row r="2721" spans="1:7" s="324" customFormat="1" x14ac:dyDescent="0.5">
      <c r="A2721" s="399"/>
      <c r="B2721" s="400"/>
      <c r="C2721" s="75"/>
      <c r="D2721" s="323"/>
      <c r="E2721" s="400"/>
      <c r="F2721" s="75"/>
      <c r="G2721" s="75"/>
    </row>
    <row r="2722" spans="1:7" s="324" customFormat="1" x14ac:dyDescent="0.5">
      <c r="A2722" s="399"/>
      <c r="B2722" s="400"/>
      <c r="C2722" s="75"/>
      <c r="D2722" s="323"/>
      <c r="E2722" s="400"/>
      <c r="F2722" s="75"/>
      <c r="G2722" s="75"/>
    </row>
    <row r="2723" spans="1:7" s="324" customFormat="1" x14ac:dyDescent="0.5">
      <c r="A2723" s="399"/>
      <c r="B2723" s="400"/>
      <c r="C2723" s="75"/>
      <c r="D2723" s="323"/>
      <c r="E2723" s="400"/>
      <c r="F2723" s="75"/>
      <c r="G2723" s="75"/>
    </row>
    <row r="2724" spans="1:7" s="324" customFormat="1" x14ac:dyDescent="0.5">
      <c r="A2724" s="399"/>
      <c r="B2724" s="400"/>
      <c r="C2724" s="75"/>
      <c r="D2724" s="323"/>
      <c r="E2724" s="400"/>
      <c r="F2724" s="75"/>
      <c r="G2724" s="75"/>
    </row>
    <row r="2725" spans="1:7" s="324" customFormat="1" x14ac:dyDescent="0.5">
      <c r="A2725" s="399"/>
      <c r="B2725" s="400"/>
      <c r="C2725" s="75"/>
      <c r="D2725" s="323"/>
      <c r="E2725" s="400"/>
      <c r="F2725" s="75"/>
      <c r="G2725" s="75"/>
    </row>
    <row r="2726" spans="1:7" s="324" customFormat="1" x14ac:dyDescent="0.5">
      <c r="A2726" s="399"/>
      <c r="B2726" s="400"/>
      <c r="C2726" s="75"/>
      <c r="D2726" s="323"/>
      <c r="E2726" s="400"/>
      <c r="F2726" s="75"/>
      <c r="G2726" s="75"/>
    </row>
    <row r="2727" spans="1:7" s="324" customFormat="1" x14ac:dyDescent="0.5">
      <c r="A2727" s="399"/>
      <c r="B2727" s="400"/>
      <c r="C2727" s="75"/>
      <c r="D2727" s="323"/>
      <c r="E2727" s="400"/>
      <c r="F2727" s="75"/>
      <c r="G2727" s="75"/>
    </row>
    <row r="2728" spans="1:7" s="324" customFormat="1" x14ac:dyDescent="0.5">
      <c r="A2728" s="399"/>
      <c r="B2728" s="400"/>
      <c r="C2728" s="75"/>
      <c r="D2728" s="323"/>
      <c r="E2728" s="400"/>
      <c r="F2728" s="75"/>
      <c r="G2728" s="75"/>
    </row>
    <row r="2729" spans="1:7" s="324" customFormat="1" x14ac:dyDescent="0.5">
      <c r="A2729" s="399"/>
      <c r="B2729" s="400"/>
      <c r="C2729" s="75"/>
      <c r="D2729" s="323"/>
      <c r="E2729" s="400"/>
      <c r="F2729" s="75"/>
      <c r="G2729" s="75"/>
    </row>
    <row r="2730" spans="1:7" s="324" customFormat="1" x14ac:dyDescent="0.5">
      <c r="A2730" s="399"/>
      <c r="B2730" s="400"/>
      <c r="C2730" s="75"/>
      <c r="D2730" s="323"/>
      <c r="E2730" s="400"/>
      <c r="F2730" s="75"/>
      <c r="G2730" s="75"/>
    </row>
    <row r="2731" spans="1:7" s="324" customFormat="1" x14ac:dyDescent="0.5">
      <c r="A2731" s="399"/>
      <c r="B2731" s="400"/>
      <c r="C2731" s="75"/>
      <c r="D2731" s="323"/>
      <c r="E2731" s="400"/>
      <c r="F2731" s="75"/>
      <c r="G2731" s="75"/>
    </row>
    <row r="2732" spans="1:7" s="324" customFormat="1" x14ac:dyDescent="0.5">
      <c r="A2732" s="399"/>
      <c r="B2732" s="400"/>
      <c r="C2732" s="75"/>
      <c r="D2732" s="323"/>
      <c r="E2732" s="400"/>
      <c r="F2732" s="75"/>
      <c r="G2732" s="75"/>
    </row>
    <row r="2733" spans="1:7" s="324" customFormat="1" x14ac:dyDescent="0.5">
      <c r="A2733" s="399"/>
      <c r="B2733" s="400"/>
      <c r="C2733" s="75"/>
      <c r="D2733" s="323"/>
      <c r="E2733" s="400"/>
      <c r="F2733" s="75"/>
      <c r="G2733" s="75"/>
    </row>
    <row r="2734" spans="1:7" s="324" customFormat="1" x14ac:dyDescent="0.5">
      <c r="A2734" s="399"/>
      <c r="B2734" s="400"/>
      <c r="C2734" s="75"/>
      <c r="D2734" s="323"/>
      <c r="E2734" s="400"/>
      <c r="F2734" s="75"/>
      <c r="G2734" s="75"/>
    </row>
    <row r="2735" spans="1:7" s="324" customFormat="1" x14ac:dyDescent="0.5">
      <c r="A2735" s="399"/>
      <c r="B2735" s="400"/>
      <c r="C2735" s="75"/>
      <c r="D2735" s="323"/>
      <c r="E2735" s="400"/>
      <c r="F2735" s="75"/>
      <c r="G2735" s="75"/>
    </row>
    <row r="2736" spans="1:7" s="324" customFormat="1" x14ac:dyDescent="0.5">
      <c r="A2736" s="399"/>
      <c r="B2736" s="400"/>
      <c r="C2736" s="75"/>
      <c r="D2736" s="323"/>
      <c r="E2736" s="400"/>
      <c r="F2736" s="75"/>
      <c r="G2736" s="75"/>
    </row>
    <row r="2737" spans="1:7" s="324" customFormat="1" x14ac:dyDescent="0.5">
      <c r="A2737" s="399"/>
      <c r="B2737" s="400"/>
      <c r="C2737" s="75"/>
      <c r="D2737" s="323"/>
      <c r="E2737" s="400"/>
      <c r="F2737" s="75"/>
      <c r="G2737" s="75"/>
    </row>
    <row r="2738" spans="1:7" s="324" customFormat="1" x14ac:dyDescent="0.5">
      <c r="A2738" s="399"/>
      <c r="B2738" s="400"/>
      <c r="C2738" s="75"/>
      <c r="D2738" s="323"/>
      <c r="E2738" s="400"/>
      <c r="F2738" s="75"/>
      <c r="G2738" s="75"/>
    </row>
    <row r="2739" spans="1:7" s="324" customFormat="1" x14ac:dyDescent="0.5">
      <c r="A2739" s="399"/>
      <c r="B2739" s="400"/>
      <c r="C2739" s="75"/>
      <c r="D2739" s="323"/>
      <c r="E2739" s="400"/>
      <c r="F2739" s="75"/>
      <c r="G2739" s="75"/>
    </row>
    <row r="2740" spans="1:7" s="324" customFormat="1" x14ac:dyDescent="0.5">
      <c r="A2740" s="399"/>
      <c r="B2740" s="400"/>
      <c r="C2740" s="75"/>
      <c r="D2740" s="323"/>
      <c r="E2740" s="400"/>
      <c r="F2740" s="75"/>
      <c r="G2740" s="75"/>
    </row>
    <row r="2741" spans="1:7" s="324" customFormat="1" x14ac:dyDescent="0.5">
      <c r="A2741" s="399"/>
      <c r="B2741" s="400"/>
      <c r="C2741" s="75"/>
      <c r="D2741" s="323"/>
      <c r="E2741" s="400"/>
      <c r="F2741" s="75"/>
      <c r="G2741" s="75"/>
    </row>
    <row r="2742" spans="1:7" s="324" customFormat="1" x14ac:dyDescent="0.5">
      <c r="A2742" s="399"/>
      <c r="B2742" s="400"/>
      <c r="C2742" s="75"/>
      <c r="D2742" s="323"/>
      <c r="E2742" s="400"/>
      <c r="F2742" s="75"/>
      <c r="G2742" s="75"/>
    </row>
    <row r="2743" spans="1:7" s="324" customFormat="1" x14ac:dyDescent="0.5">
      <c r="A2743" s="399"/>
      <c r="B2743" s="400"/>
      <c r="C2743" s="75"/>
      <c r="D2743" s="323"/>
      <c r="E2743" s="400"/>
      <c r="F2743" s="75"/>
      <c r="G2743" s="75"/>
    </row>
    <row r="2744" spans="1:7" s="324" customFormat="1" x14ac:dyDescent="0.5">
      <c r="A2744" s="399"/>
      <c r="B2744" s="400"/>
      <c r="C2744" s="75"/>
      <c r="D2744" s="323"/>
      <c r="E2744" s="400"/>
      <c r="F2744" s="75"/>
      <c r="G2744" s="75"/>
    </row>
    <row r="2745" spans="1:7" s="324" customFormat="1" x14ac:dyDescent="0.5">
      <c r="A2745" s="399"/>
      <c r="B2745" s="400"/>
      <c r="C2745" s="75"/>
      <c r="D2745" s="323"/>
      <c r="E2745" s="400"/>
      <c r="F2745" s="75"/>
      <c r="G2745" s="75"/>
    </row>
    <row r="2746" spans="1:7" s="324" customFormat="1" x14ac:dyDescent="0.5">
      <c r="A2746" s="399"/>
      <c r="B2746" s="400"/>
      <c r="C2746" s="75"/>
      <c r="D2746" s="323"/>
      <c r="E2746" s="400"/>
      <c r="F2746" s="75"/>
      <c r="G2746" s="75"/>
    </row>
    <row r="2747" spans="1:7" s="324" customFormat="1" x14ac:dyDescent="0.5">
      <c r="A2747" s="399"/>
      <c r="B2747" s="400"/>
      <c r="C2747" s="75"/>
      <c r="D2747" s="323"/>
      <c r="E2747" s="400"/>
      <c r="F2747" s="75"/>
      <c r="G2747" s="75"/>
    </row>
    <row r="2748" spans="1:7" s="324" customFormat="1" x14ac:dyDescent="0.5">
      <c r="A2748" s="399"/>
      <c r="B2748" s="400"/>
      <c r="C2748" s="75"/>
      <c r="D2748" s="323"/>
      <c r="E2748" s="400"/>
      <c r="F2748" s="75"/>
      <c r="G2748" s="75"/>
    </row>
    <row r="2749" spans="1:7" s="324" customFormat="1" x14ac:dyDescent="0.5">
      <c r="A2749" s="399"/>
      <c r="B2749" s="400"/>
      <c r="C2749" s="75"/>
      <c r="D2749" s="323"/>
      <c r="E2749" s="400"/>
      <c r="F2749" s="75"/>
      <c r="G2749" s="75"/>
    </row>
    <row r="2750" spans="1:7" s="324" customFormat="1" x14ac:dyDescent="0.5">
      <c r="A2750" s="399"/>
      <c r="B2750" s="400"/>
      <c r="C2750" s="75"/>
      <c r="D2750" s="323"/>
      <c r="E2750" s="400"/>
      <c r="F2750" s="75"/>
      <c r="G2750" s="75"/>
    </row>
    <row r="2751" spans="1:7" s="324" customFormat="1" x14ac:dyDescent="0.5">
      <c r="A2751" s="399"/>
      <c r="B2751" s="400"/>
      <c r="C2751" s="75"/>
      <c r="D2751" s="323"/>
      <c r="E2751" s="400"/>
      <c r="F2751" s="75"/>
      <c r="G2751" s="75"/>
    </row>
    <row r="2752" spans="1:7" s="324" customFormat="1" x14ac:dyDescent="0.5">
      <c r="A2752" s="399"/>
      <c r="B2752" s="400"/>
      <c r="C2752" s="75"/>
      <c r="D2752" s="323"/>
      <c r="E2752" s="400"/>
      <c r="F2752" s="75"/>
      <c r="G2752" s="75"/>
    </row>
    <row r="2753" spans="1:7" s="324" customFormat="1" x14ac:dyDescent="0.5">
      <c r="A2753" s="399"/>
      <c r="B2753" s="400"/>
      <c r="C2753" s="75"/>
      <c r="D2753" s="323"/>
      <c r="E2753" s="400"/>
      <c r="F2753" s="75"/>
      <c r="G2753" s="75"/>
    </row>
    <row r="2754" spans="1:7" s="324" customFormat="1" x14ac:dyDescent="0.5">
      <c r="A2754" s="399"/>
      <c r="B2754" s="400"/>
      <c r="C2754" s="75"/>
      <c r="D2754" s="323"/>
      <c r="E2754" s="400"/>
      <c r="F2754" s="75"/>
      <c r="G2754" s="75"/>
    </row>
    <row r="2755" spans="1:7" s="324" customFormat="1" x14ac:dyDescent="0.5">
      <c r="A2755" s="399"/>
      <c r="B2755" s="400"/>
      <c r="C2755" s="75"/>
      <c r="D2755" s="323"/>
      <c r="E2755" s="400"/>
      <c r="F2755" s="75"/>
      <c r="G2755" s="75"/>
    </row>
    <row r="2756" spans="1:7" s="324" customFormat="1" x14ac:dyDescent="0.5">
      <c r="A2756" s="399"/>
      <c r="B2756" s="400"/>
      <c r="C2756" s="75"/>
      <c r="D2756" s="323"/>
      <c r="E2756" s="400"/>
      <c r="F2756" s="75"/>
      <c r="G2756" s="75"/>
    </row>
    <row r="2757" spans="1:7" s="324" customFormat="1" x14ac:dyDescent="0.5">
      <c r="A2757" s="399"/>
      <c r="B2757" s="400"/>
      <c r="C2757" s="75"/>
      <c r="D2757" s="323"/>
      <c r="E2757" s="400"/>
      <c r="F2757" s="75"/>
      <c r="G2757" s="75"/>
    </row>
    <row r="2758" spans="1:7" s="324" customFormat="1" x14ac:dyDescent="0.5">
      <c r="A2758" s="399"/>
      <c r="B2758" s="400"/>
      <c r="C2758" s="75"/>
      <c r="D2758" s="323"/>
      <c r="E2758" s="400"/>
      <c r="F2758" s="75"/>
      <c r="G2758" s="75"/>
    </row>
    <row r="2759" spans="1:7" s="324" customFormat="1" x14ac:dyDescent="0.5">
      <c r="A2759" s="399"/>
      <c r="B2759" s="400"/>
      <c r="C2759" s="75"/>
      <c r="D2759" s="323"/>
      <c r="E2759" s="400"/>
      <c r="F2759" s="75"/>
      <c r="G2759" s="75"/>
    </row>
    <row r="2760" spans="1:7" s="324" customFormat="1" x14ac:dyDescent="0.5">
      <c r="A2760" s="399"/>
      <c r="B2760" s="400"/>
      <c r="C2760" s="75"/>
      <c r="D2760" s="323"/>
      <c r="E2760" s="400"/>
      <c r="F2760" s="75"/>
      <c r="G2760" s="75"/>
    </row>
    <row r="2761" spans="1:7" s="324" customFormat="1" x14ac:dyDescent="0.5">
      <c r="A2761" s="399"/>
      <c r="B2761" s="400"/>
      <c r="C2761" s="75"/>
      <c r="D2761" s="323"/>
      <c r="E2761" s="400"/>
      <c r="F2761" s="75"/>
      <c r="G2761" s="75"/>
    </row>
    <row r="2762" spans="1:7" s="324" customFormat="1" x14ac:dyDescent="0.5">
      <c r="A2762" s="399"/>
      <c r="B2762" s="400"/>
      <c r="C2762" s="75"/>
      <c r="D2762" s="323"/>
      <c r="E2762" s="400"/>
      <c r="F2762" s="75"/>
      <c r="G2762" s="75"/>
    </row>
    <row r="2763" spans="1:7" s="324" customFormat="1" x14ac:dyDescent="0.5">
      <c r="A2763" s="399"/>
      <c r="B2763" s="400"/>
      <c r="C2763" s="75"/>
      <c r="D2763" s="323"/>
      <c r="E2763" s="400"/>
      <c r="F2763" s="75"/>
      <c r="G2763" s="75"/>
    </row>
    <row r="2764" spans="1:7" s="324" customFormat="1" x14ac:dyDescent="0.5">
      <c r="A2764" s="399"/>
      <c r="B2764" s="400"/>
      <c r="C2764" s="75"/>
      <c r="D2764" s="323"/>
      <c r="E2764" s="400"/>
      <c r="F2764" s="75"/>
      <c r="G2764" s="75"/>
    </row>
    <row r="2765" spans="1:7" s="324" customFormat="1" x14ac:dyDescent="0.5">
      <c r="A2765" s="399"/>
      <c r="B2765" s="400"/>
      <c r="C2765" s="75"/>
      <c r="D2765" s="323"/>
      <c r="E2765" s="400"/>
      <c r="F2765" s="75"/>
      <c r="G2765" s="75"/>
    </row>
    <row r="2766" spans="1:7" s="324" customFormat="1" x14ac:dyDescent="0.5">
      <c r="A2766" s="399"/>
      <c r="B2766" s="400"/>
      <c r="C2766" s="75"/>
      <c r="D2766" s="323"/>
      <c r="E2766" s="400"/>
      <c r="F2766" s="75"/>
      <c r="G2766" s="75"/>
    </row>
    <row r="2767" spans="1:7" s="324" customFormat="1" x14ac:dyDescent="0.5">
      <c r="A2767" s="399"/>
      <c r="B2767" s="400"/>
      <c r="C2767" s="75"/>
      <c r="D2767" s="323"/>
      <c r="E2767" s="400"/>
      <c r="F2767" s="75"/>
      <c r="G2767" s="75"/>
    </row>
    <row r="2768" spans="1:7" s="324" customFormat="1" x14ac:dyDescent="0.5">
      <c r="A2768" s="399"/>
      <c r="B2768" s="400"/>
      <c r="C2768" s="75"/>
      <c r="D2768" s="323"/>
      <c r="E2768" s="400"/>
      <c r="F2768" s="75"/>
      <c r="G2768" s="75"/>
    </row>
    <row r="2769" spans="1:7" s="324" customFormat="1" x14ac:dyDescent="0.5">
      <c r="A2769" s="399"/>
      <c r="B2769" s="400"/>
      <c r="C2769" s="75"/>
      <c r="D2769" s="323"/>
      <c r="E2769" s="400"/>
      <c r="F2769" s="75"/>
      <c r="G2769" s="75"/>
    </row>
    <row r="2770" spans="1:7" s="324" customFormat="1" x14ac:dyDescent="0.5">
      <c r="A2770" s="399"/>
      <c r="B2770" s="400"/>
      <c r="C2770" s="75"/>
      <c r="D2770" s="323"/>
      <c r="E2770" s="400"/>
      <c r="F2770" s="75"/>
      <c r="G2770" s="75"/>
    </row>
    <row r="2771" spans="1:7" s="324" customFormat="1" x14ac:dyDescent="0.5">
      <c r="A2771" s="399"/>
      <c r="B2771" s="400"/>
      <c r="C2771" s="75"/>
      <c r="D2771" s="323"/>
      <c r="E2771" s="400"/>
      <c r="F2771" s="75"/>
      <c r="G2771" s="75"/>
    </row>
    <row r="2772" spans="1:7" s="324" customFormat="1" x14ac:dyDescent="0.5">
      <c r="A2772" s="399"/>
      <c r="B2772" s="400"/>
      <c r="C2772" s="75"/>
      <c r="D2772" s="323"/>
      <c r="E2772" s="400"/>
      <c r="F2772" s="75"/>
      <c r="G2772" s="75"/>
    </row>
    <row r="2773" spans="1:7" s="324" customFormat="1" x14ac:dyDescent="0.5">
      <c r="A2773" s="399"/>
      <c r="B2773" s="400"/>
      <c r="C2773" s="75"/>
      <c r="D2773" s="323"/>
      <c r="E2773" s="400"/>
      <c r="F2773" s="75"/>
      <c r="G2773" s="75"/>
    </row>
    <row r="2774" spans="1:7" s="324" customFormat="1" x14ac:dyDescent="0.5">
      <c r="A2774" s="399"/>
      <c r="B2774" s="400"/>
      <c r="C2774" s="75"/>
      <c r="D2774" s="323"/>
      <c r="E2774" s="400"/>
      <c r="F2774" s="75"/>
      <c r="G2774" s="75"/>
    </row>
    <row r="2775" spans="1:7" s="324" customFormat="1" x14ac:dyDescent="0.5">
      <c r="A2775" s="399"/>
      <c r="B2775" s="400"/>
      <c r="C2775" s="75"/>
      <c r="D2775" s="323"/>
      <c r="E2775" s="400"/>
      <c r="F2775" s="75"/>
      <c r="G2775" s="75"/>
    </row>
    <row r="2776" spans="1:7" s="324" customFormat="1" x14ac:dyDescent="0.5">
      <c r="A2776" s="399"/>
      <c r="B2776" s="400"/>
      <c r="C2776" s="75"/>
      <c r="D2776" s="323"/>
      <c r="E2776" s="400"/>
      <c r="F2776" s="75"/>
      <c r="G2776" s="75"/>
    </row>
    <row r="2777" spans="1:7" s="324" customFormat="1" x14ac:dyDescent="0.5">
      <c r="A2777" s="399"/>
      <c r="B2777" s="400"/>
      <c r="C2777" s="75"/>
      <c r="D2777" s="323"/>
      <c r="E2777" s="400"/>
      <c r="F2777" s="75"/>
      <c r="G2777" s="75"/>
    </row>
    <row r="2778" spans="1:7" s="324" customFormat="1" x14ac:dyDescent="0.5">
      <c r="A2778" s="399"/>
      <c r="B2778" s="400"/>
      <c r="C2778" s="75"/>
      <c r="D2778" s="323"/>
      <c r="E2778" s="400"/>
      <c r="F2778" s="75"/>
      <c r="G2778" s="75"/>
    </row>
    <row r="2779" spans="1:7" s="324" customFormat="1" x14ac:dyDescent="0.5">
      <c r="A2779" s="399"/>
      <c r="B2779" s="400"/>
      <c r="C2779" s="75"/>
      <c r="D2779" s="323"/>
      <c r="E2779" s="400"/>
      <c r="F2779" s="75"/>
      <c r="G2779" s="75"/>
    </row>
    <row r="2780" spans="1:7" s="324" customFormat="1" x14ac:dyDescent="0.5">
      <c r="A2780" s="399"/>
      <c r="B2780" s="400"/>
      <c r="C2780" s="75"/>
      <c r="D2780" s="323"/>
      <c r="E2780" s="400"/>
      <c r="F2780" s="75"/>
      <c r="G2780" s="75"/>
    </row>
    <row r="2781" spans="1:7" s="324" customFormat="1" x14ac:dyDescent="0.5">
      <c r="A2781" s="399"/>
      <c r="B2781" s="400"/>
      <c r="C2781" s="75"/>
      <c r="D2781" s="323"/>
      <c r="E2781" s="400"/>
      <c r="F2781" s="75"/>
      <c r="G2781" s="75"/>
    </row>
    <row r="2782" spans="1:7" s="324" customFormat="1" x14ac:dyDescent="0.5">
      <c r="A2782" s="399"/>
      <c r="B2782" s="400"/>
      <c r="C2782" s="75"/>
      <c r="D2782" s="323"/>
      <c r="E2782" s="400"/>
      <c r="F2782" s="75"/>
      <c r="G2782" s="75"/>
    </row>
    <row r="2783" spans="1:7" s="324" customFormat="1" x14ac:dyDescent="0.5">
      <c r="A2783" s="399"/>
      <c r="B2783" s="400"/>
      <c r="C2783" s="75"/>
      <c r="D2783" s="323"/>
      <c r="E2783" s="400"/>
      <c r="F2783" s="75"/>
      <c r="G2783" s="75"/>
    </row>
    <row r="2784" spans="1:7" s="324" customFormat="1" x14ac:dyDescent="0.5">
      <c r="A2784" s="399"/>
      <c r="B2784" s="400"/>
      <c r="C2784" s="75"/>
      <c r="D2784" s="323"/>
      <c r="E2784" s="400"/>
      <c r="F2784" s="75"/>
      <c r="G2784" s="75"/>
    </row>
    <row r="2785" spans="1:7" s="324" customFormat="1" x14ac:dyDescent="0.5">
      <c r="A2785" s="399"/>
      <c r="B2785" s="400"/>
      <c r="C2785" s="75"/>
      <c r="D2785" s="323"/>
      <c r="E2785" s="400"/>
      <c r="F2785" s="75"/>
      <c r="G2785" s="75"/>
    </row>
    <row r="2786" spans="1:7" s="324" customFormat="1" x14ac:dyDescent="0.5">
      <c r="A2786" s="399"/>
      <c r="B2786" s="400"/>
      <c r="C2786" s="75"/>
      <c r="D2786" s="323"/>
      <c r="E2786" s="400"/>
      <c r="F2786" s="75"/>
      <c r="G2786" s="75"/>
    </row>
    <row r="2787" spans="1:7" s="324" customFormat="1" x14ac:dyDescent="0.5">
      <c r="A2787" s="399"/>
      <c r="B2787" s="400"/>
      <c r="C2787" s="75"/>
      <c r="D2787" s="323"/>
      <c r="E2787" s="400"/>
      <c r="F2787" s="75"/>
      <c r="G2787" s="75"/>
    </row>
    <row r="2788" spans="1:7" s="324" customFormat="1" x14ac:dyDescent="0.5">
      <c r="A2788" s="399"/>
      <c r="B2788" s="400"/>
      <c r="C2788" s="75"/>
      <c r="D2788" s="323"/>
      <c r="E2788" s="400"/>
      <c r="F2788" s="75"/>
      <c r="G2788" s="75"/>
    </row>
    <row r="2789" spans="1:7" s="324" customFormat="1" x14ac:dyDescent="0.5">
      <c r="A2789" s="399"/>
      <c r="B2789" s="400"/>
      <c r="C2789" s="75"/>
      <c r="D2789" s="323"/>
      <c r="E2789" s="400"/>
      <c r="F2789" s="75"/>
      <c r="G2789" s="75"/>
    </row>
    <row r="2790" spans="1:7" s="324" customFormat="1" x14ac:dyDescent="0.5">
      <c r="A2790" s="399"/>
      <c r="B2790" s="400"/>
      <c r="C2790" s="75"/>
      <c r="D2790" s="323"/>
      <c r="E2790" s="400"/>
      <c r="F2790" s="75"/>
      <c r="G2790" s="75"/>
    </row>
    <row r="2791" spans="1:7" s="324" customFormat="1" x14ac:dyDescent="0.5">
      <c r="A2791" s="399"/>
      <c r="B2791" s="400"/>
      <c r="C2791" s="75"/>
      <c r="D2791" s="323"/>
      <c r="E2791" s="400"/>
      <c r="F2791" s="75"/>
      <c r="G2791" s="75"/>
    </row>
    <row r="2792" spans="1:7" s="324" customFormat="1" x14ac:dyDescent="0.5">
      <c r="A2792" s="399"/>
      <c r="B2792" s="400"/>
      <c r="C2792" s="75"/>
      <c r="D2792" s="323"/>
      <c r="E2792" s="400"/>
      <c r="F2792" s="75"/>
      <c r="G2792" s="75"/>
    </row>
    <row r="2793" spans="1:7" s="324" customFormat="1" x14ac:dyDescent="0.5">
      <c r="A2793" s="399"/>
      <c r="B2793" s="400"/>
      <c r="C2793" s="75"/>
      <c r="D2793" s="323"/>
      <c r="E2793" s="400"/>
      <c r="F2793" s="75"/>
      <c r="G2793" s="75"/>
    </row>
    <row r="2794" spans="1:7" s="324" customFormat="1" x14ac:dyDescent="0.5">
      <c r="A2794" s="399"/>
      <c r="B2794" s="400"/>
      <c r="C2794" s="75"/>
      <c r="D2794" s="323"/>
      <c r="E2794" s="400"/>
      <c r="F2794" s="75"/>
      <c r="G2794" s="75"/>
    </row>
    <row r="2795" spans="1:7" s="324" customFormat="1" x14ac:dyDescent="0.5">
      <c r="A2795" s="399"/>
      <c r="B2795" s="400"/>
      <c r="C2795" s="75"/>
      <c r="D2795" s="323"/>
      <c r="E2795" s="400"/>
      <c r="F2795" s="75"/>
      <c r="G2795" s="75"/>
    </row>
    <row r="2796" spans="1:7" s="324" customFormat="1" x14ac:dyDescent="0.5">
      <c r="A2796" s="399"/>
      <c r="B2796" s="400"/>
      <c r="C2796" s="75"/>
      <c r="D2796" s="323"/>
      <c r="E2796" s="400"/>
      <c r="F2796" s="75"/>
      <c r="G2796" s="75"/>
    </row>
    <row r="2797" spans="1:7" s="324" customFormat="1" x14ac:dyDescent="0.5">
      <c r="A2797" s="399"/>
      <c r="B2797" s="400"/>
      <c r="C2797" s="75"/>
      <c r="D2797" s="323"/>
      <c r="E2797" s="400"/>
      <c r="F2797" s="75"/>
      <c r="G2797" s="75"/>
    </row>
    <row r="2798" spans="1:7" s="324" customFormat="1" x14ac:dyDescent="0.5">
      <c r="A2798" s="399"/>
      <c r="B2798" s="400"/>
      <c r="C2798" s="75"/>
      <c r="D2798" s="323"/>
      <c r="E2798" s="400"/>
      <c r="F2798" s="75"/>
      <c r="G2798" s="75"/>
    </row>
    <row r="2799" spans="1:7" s="324" customFormat="1" x14ac:dyDescent="0.5">
      <c r="A2799" s="399"/>
      <c r="B2799" s="400"/>
      <c r="C2799" s="75"/>
      <c r="D2799" s="323"/>
      <c r="E2799" s="400"/>
      <c r="F2799" s="75"/>
      <c r="G2799" s="75"/>
    </row>
    <row r="2800" spans="1:7" s="324" customFormat="1" x14ac:dyDescent="0.5">
      <c r="A2800" s="399"/>
      <c r="B2800" s="400"/>
      <c r="C2800" s="75"/>
      <c r="D2800" s="323"/>
      <c r="E2800" s="400"/>
      <c r="F2800" s="75"/>
      <c r="G2800" s="75"/>
    </row>
    <row r="2801" spans="1:7" s="324" customFormat="1" x14ac:dyDescent="0.5">
      <c r="A2801" s="399"/>
      <c r="B2801" s="400"/>
      <c r="C2801" s="75"/>
      <c r="D2801" s="323"/>
      <c r="E2801" s="400"/>
      <c r="F2801" s="75"/>
      <c r="G2801" s="75"/>
    </row>
    <row r="2802" spans="1:7" s="324" customFormat="1" x14ac:dyDescent="0.5">
      <c r="A2802" s="399"/>
      <c r="B2802" s="400"/>
      <c r="C2802" s="75"/>
      <c r="D2802" s="323"/>
      <c r="E2802" s="400"/>
      <c r="F2802" s="75"/>
      <c r="G2802" s="75"/>
    </row>
    <row r="2803" spans="1:7" s="324" customFormat="1" x14ac:dyDescent="0.5">
      <c r="A2803" s="399"/>
      <c r="B2803" s="400"/>
      <c r="C2803" s="75"/>
      <c r="D2803" s="323"/>
      <c r="E2803" s="400"/>
      <c r="F2803" s="75"/>
      <c r="G2803" s="75"/>
    </row>
    <row r="2804" spans="1:7" s="324" customFormat="1" x14ac:dyDescent="0.5">
      <c r="A2804" s="399"/>
      <c r="B2804" s="400"/>
      <c r="C2804" s="75"/>
      <c r="D2804" s="323"/>
      <c r="E2804" s="400"/>
      <c r="F2804" s="75"/>
      <c r="G2804" s="75"/>
    </row>
    <row r="2805" spans="1:7" s="324" customFormat="1" x14ac:dyDescent="0.5">
      <c r="A2805" s="399"/>
      <c r="B2805" s="400"/>
      <c r="C2805" s="75"/>
      <c r="D2805" s="323"/>
      <c r="E2805" s="400"/>
      <c r="F2805" s="75"/>
      <c r="G2805" s="75"/>
    </row>
    <row r="2806" spans="1:7" s="324" customFormat="1" x14ac:dyDescent="0.5">
      <c r="A2806" s="399"/>
      <c r="B2806" s="400"/>
      <c r="C2806" s="75"/>
      <c r="D2806" s="323"/>
      <c r="E2806" s="400"/>
      <c r="F2806" s="75"/>
      <c r="G2806" s="75"/>
    </row>
    <row r="2807" spans="1:7" s="324" customFormat="1" x14ac:dyDescent="0.5">
      <c r="A2807" s="399"/>
      <c r="B2807" s="400"/>
      <c r="C2807" s="75"/>
      <c r="D2807" s="323"/>
      <c r="E2807" s="400"/>
      <c r="F2807" s="75"/>
      <c r="G2807" s="75"/>
    </row>
    <row r="2808" spans="1:7" s="324" customFormat="1" x14ac:dyDescent="0.5">
      <c r="A2808" s="399"/>
      <c r="B2808" s="400"/>
      <c r="C2808" s="75"/>
      <c r="D2808" s="323"/>
      <c r="E2808" s="400"/>
      <c r="F2808" s="75"/>
      <c r="G2808" s="75"/>
    </row>
    <row r="2809" spans="1:7" s="324" customFormat="1" x14ac:dyDescent="0.5">
      <c r="A2809" s="399"/>
      <c r="B2809" s="400"/>
      <c r="C2809" s="75"/>
      <c r="D2809" s="323"/>
      <c r="E2809" s="400"/>
      <c r="F2809" s="75"/>
      <c r="G2809" s="75"/>
    </row>
    <row r="2810" spans="1:7" s="324" customFormat="1" x14ac:dyDescent="0.5">
      <c r="A2810" s="399"/>
      <c r="B2810" s="400"/>
      <c r="C2810" s="75"/>
      <c r="D2810" s="323"/>
      <c r="E2810" s="400"/>
      <c r="F2810" s="75"/>
      <c r="G2810" s="75"/>
    </row>
    <row r="2811" spans="1:7" s="324" customFormat="1" x14ac:dyDescent="0.5">
      <c r="A2811" s="399"/>
      <c r="B2811" s="400"/>
      <c r="C2811" s="75"/>
      <c r="D2811" s="323"/>
      <c r="E2811" s="400"/>
      <c r="F2811" s="75"/>
      <c r="G2811" s="75"/>
    </row>
    <row r="2812" spans="1:7" s="324" customFormat="1" x14ac:dyDescent="0.5">
      <c r="A2812" s="399"/>
      <c r="B2812" s="400"/>
      <c r="C2812" s="75"/>
      <c r="D2812" s="323"/>
      <c r="E2812" s="400"/>
      <c r="F2812" s="75"/>
      <c r="G2812" s="75"/>
    </row>
    <row r="2813" spans="1:7" s="324" customFormat="1" x14ac:dyDescent="0.5">
      <c r="A2813" s="399"/>
      <c r="B2813" s="400"/>
      <c r="C2813" s="75"/>
      <c r="D2813" s="323"/>
      <c r="E2813" s="400"/>
      <c r="F2813" s="75"/>
      <c r="G2813" s="75"/>
    </row>
    <row r="2814" spans="1:7" s="324" customFormat="1" x14ac:dyDescent="0.5">
      <c r="A2814" s="399"/>
      <c r="B2814" s="400"/>
      <c r="C2814" s="75"/>
      <c r="D2814" s="323"/>
      <c r="E2814" s="400"/>
      <c r="F2814" s="75"/>
      <c r="G2814" s="75"/>
    </row>
    <row r="2815" spans="1:7" s="324" customFormat="1" x14ac:dyDescent="0.5">
      <c r="A2815" s="399"/>
      <c r="B2815" s="400"/>
      <c r="C2815" s="75"/>
      <c r="D2815" s="323"/>
      <c r="E2815" s="400"/>
      <c r="F2815" s="75"/>
      <c r="G2815" s="75"/>
    </row>
    <row r="2816" spans="1:7" s="324" customFormat="1" x14ac:dyDescent="0.5">
      <c r="A2816" s="399"/>
      <c r="B2816" s="400"/>
      <c r="C2816" s="75"/>
      <c r="D2816" s="323"/>
      <c r="E2816" s="400"/>
      <c r="F2816" s="75"/>
      <c r="G2816" s="75"/>
    </row>
    <row r="2817" spans="1:7" s="324" customFormat="1" x14ac:dyDescent="0.5">
      <c r="A2817" s="399"/>
      <c r="B2817" s="400"/>
      <c r="C2817" s="75"/>
      <c r="D2817" s="323"/>
      <c r="E2817" s="400"/>
      <c r="F2817" s="75"/>
      <c r="G2817" s="75"/>
    </row>
    <row r="2818" spans="1:7" s="324" customFormat="1" x14ac:dyDescent="0.5">
      <c r="A2818" s="399"/>
      <c r="B2818" s="400"/>
      <c r="C2818" s="75"/>
      <c r="D2818" s="323"/>
      <c r="E2818" s="400"/>
      <c r="F2818" s="75"/>
      <c r="G2818" s="75"/>
    </row>
    <row r="2819" spans="1:7" s="324" customFormat="1" x14ac:dyDescent="0.5">
      <c r="A2819" s="399"/>
      <c r="B2819" s="400"/>
      <c r="C2819" s="75"/>
      <c r="D2819" s="323"/>
      <c r="E2819" s="400"/>
      <c r="F2819" s="75"/>
      <c r="G2819" s="75"/>
    </row>
    <row r="2820" spans="1:7" s="324" customFormat="1" x14ac:dyDescent="0.5">
      <c r="A2820" s="399"/>
      <c r="B2820" s="400"/>
      <c r="C2820" s="75"/>
      <c r="D2820" s="323"/>
      <c r="E2820" s="400"/>
      <c r="F2820" s="75"/>
      <c r="G2820" s="75"/>
    </row>
    <row r="2821" spans="1:7" s="324" customFormat="1" x14ac:dyDescent="0.5">
      <c r="A2821" s="399"/>
      <c r="B2821" s="400"/>
      <c r="C2821" s="75"/>
      <c r="D2821" s="323"/>
      <c r="E2821" s="400"/>
      <c r="F2821" s="75"/>
      <c r="G2821" s="75"/>
    </row>
    <row r="2822" spans="1:7" s="324" customFormat="1" x14ac:dyDescent="0.5">
      <c r="A2822" s="399"/>
      <c r="B2822" s="400"/>
      <c r="C2822" s="75"/>
      <c r="D2822" s="323"/>
      <c r="E2822" s="400"/>
      <c r="F2822" s="75"/>
      <c r="G2822" s="75"/>
    </row>
    <row r="2823" spans="1:7" s="324" customFormat="1" x14ac:dyDescent="0.5">
      <c r="A2823" s="399"/>
      <c r="B2823" s="400"/>
      <c r="C2823" s="75"/>
      <c r="D2823" s="323"/>
      <c r="E2823" s="400"/>
      <c r="F2823" s="75"/>
      <c r="G2823" s="75"/>
    </row>
    <row r="2824" spans="1:7" s="324" customFormat="1" x14ac:dyDescent="0.5">
      <c r="A2824" s="399"/>
      <c r="B2824" s="400"/>
      <c r="C2824" s="75"/>
      <c r="D2824" s="323"/>
      <c r="E2824" s="400"/>
      <c r="F2824" s="75"/>
      <c r="G2824" s="75"/>
    </row>
    <row r="2825" spans="1:7" s="324" customFormat="1" x14ac:dyDescent="0.5">
      <c r="A2825" s="399"/>
      <c r="B2825" s="400"/>
      <c r="C2825" s="75"/>
      <c r="D2825" s="323"/>
      <c r="E2825" s="400"/>
      <c r="F2825" s="75"/>
      <c r="G2825" s="75"/>
    </row>
    <row r="2826" spans="1:7" s="324" customFormat="1" x14ac:dyDescent="0.5">
      <c r="A2826" s="399"/>
      <c r="B2826" s="400"/>
      <c r="C2826" s="75"/>
      <c r="D2826" s="323"/>
      <c r="E2826" s="400"/>
      <c r="F2826" s="75"/>
      <c r="G2826" s="75"/>
    </row>
    <row r="2827" spans="1:7" s="324" customFormat="1" x14ac:dyDescent="0.5">
      <c r="A2827" s="399"/>
      <c r="B2827" s="400"/>
      <c r="C2827" s="75"/>
      <c r="D2827" s="323"/>
      <c r="E2827" s="400"/>
      <c r="F2827" s="75"/>
      <c r="G2827" s="75"/>
    </row>
    <row r="2828" spans="1:7" s="324" customFormat="1" x14ac:dyDescent="0.5">
      <c r="A2828" s="399"/>
      <c r="B2828" s="400"/>
      <c r="C2828" s="75"/>
      <c r="D2828" s="323"/>
      <c r="E2828" s="400"/>
      <c r="F2828" s="75"/>
      <c r="G2828" s="75"/>
    </row>
    <row r="2829" spans="1:7" s="324" customFormat="1" x14ac:dyDescent="0.5">
      <c r="A2829" s="399"/>
      <c r="B2829" s="400"/>
      <c r="C2829" s="75"/>
      <c r="D2829" s="323"/>
      <c r="E2829" s="400"/>
      <c r="F2829" s="75"/>
      <c r="G2829" s="75"/>
    </row>
    <row r="2830" spans="1:7" s="324" customFormat="1" x14ac:dyDescent="0.5">
      <c r="A2830" s="399"/>
      <c r="B2830" s="400"/>
      <c r="C2830" s="75"/>
      <c r="D2830" s="323"/>
      <c r="E2830" s="400"/>
      <c r="F2830" s="75"/>
      <c r="G2830" s="75"/>
    </row>
    <row r="2831" spans="1:7" s="324" customFormat="1" x14ac:dyDescent="0.5">
      <c r="A2831" s="399"/>
      <c r="B2831" s="400"/>
      <c r="C2831" s="75"/>
      <c r="D2831" s="323"/>
      <c r="E2831" s="400"/>
      <c r="F2831" s="75"/>
      <c r="G2831" s="75"/>
    </row>
    <row r="2832" spans="1:7" s="324" customFormat="1" x14ac:dyDescent="0.5">
      <c r="A2832" s="399"/>
      <c r="B2832" s="400"/>
      <c r="C2832" s="75"/>
      <c r="D2832" s="323"/>
      <c r="E2832" s="400"/>
      <c r="F2832" s="75"/>
      <c r="G2832" s="75"/>
    </row>
    <row r="2833" spans="1:7" s="324" customFormat="1" x14ac:dyDescent="0.5">
      <c r="A2833" s="399"/>
      <c r="B2833" s="400"/>
      <c r="C2833" s="75"/>
      <c r="D2833" s="323"/>
      <c r="E2833" s="400"/>
      <c r="F2833" s="75"/>
      <c r="G2833" s="75"/>
    </row>
    <row r="2834" spans="1:7" s="324" customFormat="1" x14ac:dyDescent="0.5">
      <c r="A2834" s="399"/>
      <c r="B2834" s="400"/>
      <c r="C2834" s="75"/>
      <c r="D2834" s="323"/>
      <c r="E2834" s="400"/>
      <c r="F2834" s="75"/>
      <c r="G2834" s="75"/>
    </row>
    <row r="2835" spans="1:7" s="324" customFormat="1" x14ac:dyDescent="0.5">
      <c r="A2835" s="399"/>
      <c r="B2835" s="400"/>
      <c r="C2835" s="75"/>
      <c r="D2835" s="323"/>
      <c r="E2835" s="400"/>
      <c r="F2835" s="75"/>
      <c r="G2835" s="75"/>
    </row>
    <row r="2836" spans="1:7" s="324" customFormat="1" x14ac:dyDescent="0.5">
      <c r="A2836" s="399"/>
      <c r="B2836" s="400"/>
      <c r="C2836" s="75"/>
      <c r="D2836" s="323"/>
      <c r="E2836" s="400"/>
      <c r="F2836" s="75"/>
      <c r="G2836" s="75"/>
    </row>
    <row r="2837" spans="1:7" s="324" customFormat="1" x14ac:dyDescent="0.5">
      <c r="A2837" s="399"/>
      <c r="B2837" s="400"/>
      <c r="C2837" s="75"/>
      <c r="D2837" s="323"/>
      <c r="E2837" s="400"/>
      <c r="F2837" s="75"/>
      <c r="G2837" s="75"/>
    </row>
    <row r="2838" spans="1:7" s="324" customFormat="1" x14ac:dyDescent="0.5">
      <c r="A2838" s="399"/>
      <c r="B2838" s="400"/>
      <c r="C2838" s="75"/>
      <c r="D2838" s="323"/>
      <c r="E2838" s="400"/>
      <c r="F2838" s="75"/>
      <c r="G2838" s="75"/>
    </row>
    <row r="2839" spans="1:7" s="324" customFormat="1" x14ac:dyDescent="0.5">
      <c r="A2839" s="399"/>
      <c r="B2839" s="400"/>
      <c r="C2839" s="75"/>
      <c r="D2839" s="323"/>
      <c r="E2839" s="400"/>
      <c r="F2839" s="75"/>
      <c r="G2839" s="75"/>
    </row>
    <row r="2840" spans="1:7" s="324" customFormat="1" x14ac:dyDescent="0.5">
      <c r="A2840" s="399"/>
      <c r="B2840" s="400"/>
      <c r="C2840" s="75"/>
      <c r="D2840" s="323"/>
      <c r="E2840" s="400"/>
      <c r="F2840" s="75"/>
      <c r="G2840" s="75"/>
    </row>
    <row r="2841" spans="1:7" s="324" customFormat="1" x14ac:dyDescent="0.5">
      <c r="A2841" s="399"/>
      <c r="B2841" s="400"/>
      <c r="C2841" s="75"/>
      <c r="D2841" s="323"/>
      <c r="E2841" s="400"/>
      <c r="F2841" s="75"/>
      <c r="G2841" s="75"/>
    </row>
    <row r="2842" spans="1:7" s="324" customFormat="1" x14ac:dyDescent="0.5">
      <c r="A2842" s="399"/>
      <c r="B2842" s="400"/>
      <c r="C2842" s="75"/>
      <c r="D2842" s="323"/>
      <c r="E2842" s="400"/>
      <c r="F2842" s="75"/>
      <c r="G2842" s="75"/>
    </row>
    <row r="2843" spans="1:7" s="324" customFormat="1" x14ac:dyDescent="0.5">
      <c r="A2843" s="399"/>
      <c r="B2843" s="400"/>
      <c r="C2843" s="75"/>
      <c r="D2843" s="323"/>
      <c r="E2843" s="400"/>
      <c r="F2843" s="75"/>
      <c r="G2843" s="75"/>
    </row>
    <row r="2844" spans="1:7" s="324" customFormat="1" x14ac:dyDescent="0.5">
      <c r="A2844" s="399"/>
      <c r="B2844" s="400"/>
      <c r="C2844" s="75"/>
      <c r="D2844" s="323"/>
      <c r="E2844" s="400"/>
      <c r="F2844" s="75"/>
      <c r="G2844" s="75"/>
    </row>
    <row r="2845" spans="1:7" s="324" customFormat="1" x14ac:dyDescent="0.5">
      <c r="A2845" s="399"/>
      <c r="B2845" s="400"/>
      <c r="C2845" s="75"/>
      <c r="D2845" s="323"/>
      <c r="E2845" s="400"/>
      <c r="F2845" s="75"/>
      <c r="G2845" s="75"/>
    </row>
    <row r="2846" spans="1:7" s="324" customFormat="1" x14ac:dyDescent="0.5">
      <c r="A2846" s="399"/>
      <c r="B2846" s="400"/>
      <c r="C2846" s="75"/>
      <c r="D2846" s="323"/>
      <c r="E2846" s="400"/>
      <c r="F2846" s="75"/>
      <c r="G2846" s="75"/>
    </row>
    <row r="2847" spans="1:7" s="324" customFormat="1" x14ac:dyDescent="0.5">
      <c r="A2847" s="399"/>
      <c r="B2847" s="400"/>
      <c r="C2847" s="75"/>
      <c r="D2847" s="323"/>
      <c r="E2847" s="400"/>
      <c r="F2847" s="75"/>
      <c r="G2847" s="75"/>
    </row>
    <row r="2848" spans="1:7" s="324" customFormat="1" x14ac:dyDescent="0.5">
      <c r="A2848" s="399"/>
      <c r="B2848" s="400"/>
      <c r="C2848" s="75"/>
      <c r="D2848" s="323"/>
      <c r="E2848" s="400"/>
      <c r="F2848" s="75"/>
      <c r="G2848" s="75"/>
    </row>
    <row r="2849" spans="1:7" s="324" customFormat="1" x14ac:dyDescent="0.5">
      <c r="A2849" s="399"/>
      <c r="B2849" s="400"/>
      <c r="C2849" s="75"/>
      <c r="D2849" s="323"/>
      <c r="E2849" s="400"/>
      <c r="F2849" s="75"/>
      <c r="G2849" s="75"/>
    </row>
    <row r="2850" spans="1:7" s="324" customFormat="1" x14ac:dyDescent="0.5">
      <c r="A2850" s="399"/>
      <c r="B2850" s="400"/>
      <c r="C2850" s="75"/>
      <c r="D2850" s="323"/>
      <c r="E2850" s="400"/>
      <c r="F2850" s="75"/>
      <c r="G2850" s="75"/>
    </row>
    <row r="2851" spans="1:7" s="324" customFormat="1" x14ac:dyDescent="0.5">
      <c r="A2851" s="399"/>
      <c r="B2851" s="400"/>
      <c r="C2851" s="75"/>
      <c r="D2851" s="323"/>
      <c r="E2851" s="400"/>
      <c r="F2851" s="75"/>
      <c r="G2851" s="75"/>
    </row>
    <row r="2852" spans="1:7" s="324" customFormat="1" x14ac:dyDescent="0.5">
      <c r="A2852" s="399"/>
      <c r="B2852" s="400"/>
      <c r="C2852" s="75"/>
      <c r="D2852" s="323"/>
      <c r="E2852" s="400"/>
      <c r="F2852" s="75"/>
      <c r="G2852" s="75"/>
    </row>
    <row r="2853" spans="1:7" s="324" customFormat="1" x14ac:dyDescent="0.5">
      <c r="A2853" s="399"/>
      <c r="B2853" s="400"/>
      <c r="C2853" s="75"/>
      <c r="D2853" s="323"/>
      <c r="E2853" s="400"/>
      <c r="F2853" s="75"/>
      <c r="G2853" s="75"/>
    </row>
    <row r="2854" spans="1:7" s="324" customFormat="1" x14ac:dyDescent="0.5">
      <c r="A2854" s="399"/>
      <c r="B2854" s="400"/>
      <c r="C2854" s="75"/>
      <c r="D2854" s="323"/>
      <c r="E2854" s="400"/>
      <c r="F2854" s="75"/>
      <c r="G2854" s="75"/>
    </row>
    <row r="2855" spans="1:7" s="324" customFormat="1" x14ac:dyDescent="0.5">
      <c r="A2855" s="399"/>
      <c r="B2855" s="400"/>
      <c r="C2855" s="75"/>
      <c r="D2855" s="323"/>
      <c r="E2855" s="400"/>
      <c r="F2855" s="75"/>
      <c r="G2855" s="75"/>
    </row>
    <row r="2856" spans="1:7" s="324" customFormat="1" x14ac:dyDescent="0.5">
      <c r="A2856" s="399"/>
      <c r="B2856" s="400"/>
      <c r="C2856" s="75"/>
      <c r="D2856" s="323"/>
      <c r="E2856" s="400"/>
      <c r="F2856" s="75"/>
      <c r="G2856" s="75"/>
    </row>
    <row r="2857" spans="1:7" s="324" customFormat="1" x14ac:dyDescent="0.5">
      <c r="A2857" s="399"/>
      <c r="B2857" s="400"/>
      <c r="C2857" s="75"/>
      <c r="D2857" s="323"/>
      <c r="E2857" s="400"/>
      <c r="F2857" s="75"/>
      <c r="G2857" s="75"/>
    </row>
    <row r="2858" spans="1:7" s="324" customFormat="1" x14ac:dyDescent="0.5">
      <c r="A2858" s="399"/>
      <c r="B2858" s="400"/>
      <c r="C2858" s="75"/>
      <c r="D2858" s="323"/>
      <c r="E2858" s="400"/>
      <c r="F2858" s="75"/>
      <c r="G2858" s="75"/>
    </row>
    <row r="2859" spans="1:7" s="324" customFormat="1" x14ac:dyDescent="0.5">
      <c r="A2859" s="399"/>
      <c r="B2859" s="400"/>
      <c r="C2859" s="75"/>
      <c r="D2859" s="323"/>
      <c r="E2859" s="400"/>
      <c r="F2859" s="75"/>
      <c r="G2859" s="75"/>
    </row>
    <row r="2860" spans="1:7" s="324" customFormat="1" x14ac:dyDescent="0.5">
      <c r="A2860" s="399"/>
      <c r="B2860" s="400"/>
      <c r="C2860" s="75"/>
      <c r="D2860" s="323"/>
      <c r="E2860" s="400"/>
      <c r="F2860" s="75"/>
      <c r="G2860" s="75"/>
    </row>
    <row r="2861" spans="1:7" s="324" customFormat="1" x14ac:dyDescent="0.5">
      <c r="A2861" s="399"/>
      <c r="B2861" s="400"/>
      <c r="C2861" s="75"/>
      <c r="D2861" s="323"/>
      <c r="E2861" s="400"/>
      <c r="F2861" s="75"/>
      <c r="G2861" s="75"/>
    </row>
    <row r="2862" spans="1:7" s="324" customFormat="1" x14ac:dyDescent="0.5">
      <c r="A2862" s="399"/>
      <c r="B2862" s="400"/>
      <c r="C2862" s="75"/>
      <c r="D2862" s="323"/>
      <c r="E2862" s="400"/>
      <c r="F2862" s="75"/>
      <c r="G2862" s="75"/>
    </row>
    <row r="2863" spans="1:7" s="324" customFormat="1" x14ac:dyDescent="0.5">
      <c r="A2863" s="399"/>
      <c r="B2863" s="400"/>
      <c r="C2863" s="75"/>
      <c r="D2863" s="323"/>
      <c r="E2863" s="400"/>
      <c r="F2863" s="75"/>
      <c r="G2863" s="75"/>
    </row>
    <row r="2864" spans="1:7" s="324" customFormat="1" x14ac:dyDescent="0.5">
      <c r="A2864" s="399"/>
      <c r="B2864" s="400"/>
      <c r="C2864" s="75"/>
      <c r="D2864" s="323"/>
      <c r="E2864" s="400"/>
      <c r="F2864" s="75"/>
      <c r="G2864" s="75"/>
    </row>
    <row r="2865" spans="1:7" s="324" customFormat="1" x14ac:dyDescent="0.5">
      <c r="A2865" s="399"/>
      <c r="B2865" s="400"/>
      <c r="C2865" s="75"/>
      <c r="D2865" s="323"/>
      <c r="E2865" s="400"/>
      <c r="F2865" s="75"/>
      <c r="G2865" s="75"/>
    </row>
    <row r="2866" spans="1:7" s="324" customFormat="1" x14ac:dyDescent="0.5">
      <c r="A2866" s="399"/>
      <c r="B2866" s="400"/>
      <c r="C2866" s="75"/>
      <c r="D2866" s="323"/>
      <c r="E2866" s="400"/>
      <c r="F2866" s="75"/>
      <c r="G2866" s="75"/>
    </row>
    <row r="2867" spans="1:7" s="324" customFormat="1" x14ac:dyDescent="0.5">
      <c r="A2867" s="399"/>
      <c r="B2867" s="400"/>
      <c r="C2867" s="75"/>
      <c r="D2867" s="323"/>
      <c r="E2867" s="400"/>
      <c r="F2867" s="75"/>
      <c r="G2867" s="75"/>
    </row>
    <row r="2868" spans="1:7" s="324" customFormat="1" x14ac:dyDescent="0.5">
      <c r="A2868" s="399"/>
      <c r="B2868" s="400"/>
      <c r="C2868" s="75"/>
      <c r="D2868" s="323"/>
      <c r="E2868" s="400"/>
      <c r="F2868" s="75"/>
      <c r="G2868" s="75"/>
    </row>
    <row r="2869" spans="1:7" s="324" customFormat="1" x14ac:dyDescent="0.5">
      <c r="A2869" s="399"/>
      <c r="B2869" s="400"/>
      <c r="C2869" s="75"/>
      <c r="D2869" s="323"/>
      <c r="E2869" s="400"/>
      <c r="F2869" s="75"/>
      <c r="G2869" s="75"/>
    </row>
    <row r="2870" spans="1:7" s="324" customFormat="1" x14ac:dyDescent="0.5">
      <c r="A2870" s="399"/>
      <c r="B2870" s="400"/>
      <c r="C2870" s="75"/>
      <c r="D2870" s="323"/>
      <c r="E2870" s="400"/>
      <c r="F2870" s="75"/>
      <c r="G2870" s="75"/>
    </row>
    <row r="2871" spans="1:7" s="324" customFormat="1" x14ac:dyDescent="0.5">
      <c r="A2871" s="399"/>
      <c r="B2871" s="400"/>
      <c r="C2871" s="75"/>
      <c r="D2871" s="323"/>
      <c r="E2871" s="400"/>
      <c r="F2871" s="75"/>
      <c r="G2871" s="75"/>
    </row>
    <row r="2872" spans="1:7" s="324" customFormat="1" x14ac:dyDescent="0.5">
      <c r="A2872" s="399"/>
      <c r="B2872" s="400"/>
      <c r="C2872" s="75"/>
      <c r="D2872" s="323"/>
      <c r="E2872" s="400"/>
      <c r="F2872" s="75"/>
      <c r="G2872" s="75"/>
    </row>
    <row r="2873" spans="1:7" s="324" customFormat="1" x14ac:dyDescent="0.5">
      <c r="A2873" s="399"/>
      <c r="B2873" s="400"/>
      <c r="C2873" s="75"/>
      <c r="D2873" s="323"/>
      <c r="E2873" s="400"/>
      <c r="F2873" s="75"/>
      <c r="G2873" s="75"/>
    </row>
    <row r="2874" spans="1:7" s="324" customFormat="1" x14ac:dyDescent="0.5">
      <c r="A2874" s="399"/>
      <c r="B2874" s="400"/>
      <c r="C2874" s="75"/>
      <c r="D2874" s="323"/>
      <c r="E2874" s="400"/>
      <c r="F2874" s="75"/>
      <c r="G2874" s="75"/>
    </row>
    <row r="2875" spans="1:7" s="324" customFormat="1" x14ac:dyDescent="0.5">
      <c r="A2875" s="399"/>
      <c r="B2875" s="400"/>
      <c r="C2875" s="75"/>
      <c r="D2875" s="323"/>
      <c r="E2875" s="400"/>
      <c r="F2875" s="75"/>
      <c r="G2875" s="75"/>
    </row>
    <row r="2876" spans="1:7" s="324" customFormat="1" x14ac:dyDescent="0.5">
      <c r="A2876" s="399"/>
      <c r="B2876" s="400"/>
      <c r="C2876" s="75"/>
      <c r="D2876" s="323"/>
      <c r="E2876" s="400"/>
      <c r="F2876" s="75"/>
      <c r="G2876" s="75"/>
    </row>
    <row r="2877" spans="1:7" s="324" customFormat="1" x14ac:dyDescent="0.5">
      <c r="A2877" s="399"/>
      <c r="B2877" s="400"/>
      <c r="C2877" s="75"/>
      <c r="D2877" s="323"/>
      <c r="E2877" s="400"/>
      <c r="F2877" s="75"/>
      <c r="G2877" s="75"/>
    </row>
    <row r="2878" spans="1:7" s="324" customFormat="1" x14ac:dyDescent="0.5">
      <c r="A2878" s="399"/>
      <c r="B2878" s="400"/>
      <c r="C2878" s="75"/>
      <c r="D2878" s="323"/>
      <c r="E2878" s="400"/>
      <c r="F2878" s="75"/>
      <c r="G2878" s="75"/>
    </row>
    <row r="2879" spans="1:7" s="324" customFormat="1" x14ac:dyDescent="0.5">
      <c r="A2879" s="399"/>
      <c r="B2879" s="400"/>
      <c r="C2879" s="75"/>
      <c r="D2879" s="323"/>
      <c r="E2879" s="400"/>
      <c r="F2879" s="75"/>
      <c r="G2879" s="75"/>
    </row>
    <row r="2880" spans="1:7" s="324" customFormat="1" x14ac:dyDescent="0.5">
      <c r="A2880" s="399"/>
      <c r="B2880" s="400"/>
      <c r="C2880" s="75"/>
      <c r="D2880" s="323"/>
      <c r="E2880" s="400"/>
      <c r="F2880" s="75"/>
      <c r="G2880" s="75"/>
    </row>
    <row r="2881" spans="1:7" s="324" customFormat="1" x14ac:dyDescent="0.5">
      <c r="A2881" s="399"/>
      <c r="B2881" s="400"/>
      <c r="C2881" s="75"/>
      <c r="D2881" s="323"/>
      <c r="E2881" s="400"/>
      <c r="F2881" s="75"/>
      <c r="G2881" s="75"/>
    </row>
    <row r="2882" spans="1:7" s="324" customFormat="1" x14ac:dyDescent="0.5">
      <c r="A2882" s="399"/>
      <c r="B2882" s="400"/>
      <c r="C2882" s="75"/>
      <c r="D2882" s="323"/>
      <c r="E2882" s="400"/>
      <c r="F2882" s="75"/>
      <c r="G2882" s="75"/>
    </row>
    <row r="2883" spans="1:7" s="324" customFormat="1" x14ac:dyDescent="0.5">
      <c r="A2883" s="399"/>
      <c r="B2883" s="400"/>
      <c r="C2883" s="75"/>
      <c r="D2883" s="323"/>
      <c r="E2883" s="400"/>
      <c r="F2883" s="75"/>
      <c r="G2883" s="75"/>
    </row>
    <row r="2884" spans="1:7" s="324" customFormat="1" x14ac:dyDescent="0.5">
      <c r="A2884" s="399"/>
      <c r="B2884" s="400"/>
      <c r="C2884" s="75"/>
      <c r="D2884" s="323"/>
      <c r="E2884" s="400"/>
      <c r="F2884" s="75"/>
      <c r="G2884" s="75"/>
    </row>
    <row r="2885" spans="1:7" s="324" customFormat="1" x14ac:dyDescent="0.5">
      <c r="A2885" s="399"/>
      <c r="B2885" s="400"/>
      <c r="C2885" s="75"/>
      <c r="D2885" s="323"/>
      <c r="E2885" s="400"/>
      <c r="F2885" s="75"/>
      <c r="G2885" s="75"/>
    </row>
    <row r="2886" spans="1:7" s="324" customFormat="1" x14ac:dyDescent="0.5">
      <c r="A2886" s="399"/>
      <c r="B2886" s="400"/>
      <c r="C2886" s="75"/>
      <c r="D2886" s="323"/>
      <c r="E2886" s="400"/>
      <c r="F2886" s="75"/>
      <c r="G2886" s="75"/>
    </row>
    <row r="2887" spans="1:7" s="324" customFormat="1" x14ac:dyDescent="0.5">
      <c r="A2887" s="399"/>
      <c r="B2887" s="400"/>
      <c r="C2887" s="75"/>
      <c r="D2887" s="323"/>
      <c r="E2887" s="400"/>
      <c r="F2887" s="75"/>
      <c r="G2887" s="75"/>
    </row>
    <row r="2888" spans="1:7" s="324" customFormat="1" x14ac:dyDescent="0.5">
      <c r="A2888" s="399"/>
      <c r="B2888" s="400"/>
      <c r="C2888" s="75"/>
      <c r="D2888" s="323"/>
      <c r="E2888" s="400"/>
      <c r="F2888" s="75"/>
      <c r="G2888" s="75"/>
    </row>
    <row r="2889" spans="1:7" s="324" customFormat="1" x14ac:dyDescent="0.5">
      <c r="A2889" s="399"/>
      <c r="B2889" s="400"/>
      <c r="C2889" s="75"/>
      <c r="D2889" s="323"/>
      <c r="E2889" s="400"/>
      <c r="F2889" s="75"/>
      <c r="G2889" s="75"/>
    </row>
    <row r="2890" spans="1:7" s="324" customFormat="1" x14ac:dyDescent="0.5">
      <c r="A2890" s="399"/>
      <c r="B2890" s="400"/>
      <c r="C2890" s="75"/>
      <c r="D2890" s="323"/>
      <c r="E2890" s="400"/>
      <c r="F2890" s="75"/>
      <c r="G2890" s="75"/>
    </row>
    <row r="2891" spans="1:7" s="324" customFormat="1" x14ac:dyDescent="0.5">
      <c r="A2891" s="399"/>
      <c r="B2891" s="400"/>
      <c r="C2891" s="75"/>
      <c r="D2891" s="323"/>
      <c r="E2891" s="400"/>
      <c r="F2891" s="75"/>
      <c r="G2891" s="75"/>
    </row>
    <row r="2892" spans="1:7" s="324" customFormat="1" x14ac:dyDescent="0.5">
      <c r="A2892" s="399"/>
      <c r="B2892" s="400"/>
      <c r="C2892" s="75"/>
      <c r="D2892" s="323"/>
      <c r="E2892" s="400"/>
      <c r="F2892" s="75"/>
      <c r="G2892" s="75"/>
    </row>
    <row r="2893" spans="1:7" s="324" customFormat="1" x14ac:dyDescent="0.5">
      <c r="A2893" s="399"/>
      <c r="B2893" s="400"/>
      <c r="C2893" s="75"/>
      <c r="D2893" s="323"/>
      <c r="E2893" s="400"/>
      <c r="F2893" s="75"/>
      <c r="G2893" s="75"/>
    </row>
    <row r="2894" spans="1:7" s="324" customFormat="1" x14ac:dyDescent="0.5">
      <c r="A2894" s="399"/>
      <c r="B2894" s="400"/>
      <c r="C2894" s="75"/>
      <c r="D2894" s="323"/>
      <c r="E2894" s="400"/>
      <c r="F2894" s="75"/>
      <c r="G2894" s="75"/>
    </row>
    <row r="2895" spans="1:7" s="324" customFormat="1" x14ac:dyDescent="0.5">
      <c r="A2895" s="399"/>
      <c r="B2895" s="400"/>
      <c r="C2895" s="75"/>
      <c r="D2895" s="323"/>
      <c r="E2895" s="400"/>
      <c r="F2895" s="75"/>
      <c r="G2895" s="75"/>
    </row>
    <row r="2896" spans="1:7" s="324" customFormat="1" x14ac:dyDescent="0.5">
      <c r="A2896" s="399"/>
      <c r="B2896" s="400"/>
      <c r="C2896" s="75"/>
      <c r="D2896" s="323"/>
      <c r="E2896" s="400"/>
      <c r="F2896" s="75"/>
      <c r="G2896" s="75"/>
    </row>
    <row r="2897" spans="1:7" s="324" customFormat="1" x14ac:dyDescent="0.5">
      <c r="A2897" s="399"/>
      <c r="B2897" s="400"/>
      <c r="C2897" s="75"/>
      <c r="D2897" s="323"/>
      <c r="E2897" s="400"/>
      <c r="F2897" s="75"/>
      <c r="G2897" s="75"/>
    </row>
    <row r="2898" spans="1:7" s="324" customFormat="1" x14ac:dyDescent="0.5">
      <c r="A2898" s="399"/>
      <c r="B2898" s="400"/>
      <c r="C2898" s="75"/>
      <c r="D2898" s="323"/>
      <c r="E2898" s="400"/>
      <c r="F2898" s="75"/>
      <c r="G2898" s="75"/>
    </row>
    <row r="2899" spans="1:7" s="324" customFormat="1" x14ac:dyDescent="0.5">
      <c r="A2899" s="399"/>
      <c r="B2899" s="400"/>
      <c r="C2899" s="75"/>
      <c r="D2899" s="323"/>
      <c r="E2899" s="400"/>
      <c r="F2899" s="75"/>
      <c r="G2899" s="75"/>
    </row>
    <row r="2900" spans="1:7" s="324" customFormat="1" x14ac:dyDescent="0.5">
      <c r="A2900" s="399"/>
      <c r="B2900" s="400"/>
      <c r="C2900" s="75"/>
      <c r="D2900" s="323"/>
      <c r="E2900" s="400"/>
      <c r="F2900" s="75"/>
      <c r="G2900" s="75"/>
    </row>
    <row r="2901" spans="1:7" s="324" customFormat="1" x14ac:dyDescent="0.5">
      <c r="A2901" s="399"/>
      <c r="B2901" s="400"/>
      <c r="C2901" s="75"/>
      <c r="D2901" s="323"/>
      <c r="E2901" s="400"/>
      <c r="F2901" s="75"/>
      <c r="G2901" s="75"/>
    </row>
    <row r="2902" spans="1:7" s="324" customFormat="1" x14ac:dyDescent="0.5">
      <c r="A2902" s="399"/>
      <c r="B2902" s="400"/>
      <c r="C2902" s="75"/>
      <c r="D2902" s="323"/>
      <c r="E2902" s="400"/>
      <c r="F2902" s="75"/>
      <c r="G2902" s="75"/>
    </row>
    <row r="2903" spans="1:7" s="324" customFormat="1" x14ac:dyDescent="0.5">
      <c r="A2903" s="399"/>
      <c r="B2903" s="400"/>
      <c r="C2903" s="75"/>
      <c r="D2903" s="323"/>
      <c r="E2903" s="400"/>
      <c r="F2903" s="75"/>
      <c r="G2903" s="75"/>
    </row>
    <row r="2904" spans="1:7" s="324" customFormat="1" x14ac:dyDescent="0.5">
      <c r="A2904" s="399"/>
      <c r="B2904" s="400"/>
      <c r="C2904" s="75"/>
      <c r="D2904" s="323"/>
      <c r="E2904" s="400"/>
      <c r="F2904" s="75"/>
      <c r="G2904" s="75"/>
    </row>
    <row r="2905" spans="1:7" s="324" customFormat="1" x14ac:dyDescent="0.5">
      <c r="A2905" s="399"/>
      <c r="B2905" s="400"/>
      <c r="C2905" s="75"/>
      <c r="D2905" s="323"/>
      <c r="E2905" s="400"/>
      <c r="F2905" s="75"/>
      <c r="G2905" s="75"/>
    </row>
    <row r="2906" spans="1:7" s="324" customFormat="1" x14ac:dyDescent="0.5">
      <c r="A2906" s="399"/>
      <c r="B2906" s="400"/>
      <c r="C2906" s="75"/>
      <c r="D2906" s="323"/>
      <c r="E2906" s="400"/>
      <c r="F2906" s="75"/>
      <c r="G2906" s="75"/>
    </row>
    <row r="2907" spans="1:7" s="324" customFormat="1" x14ac:dyDescent="0.5">
      <c r="A2907" s="399"/>
      <c r="B2907" s="400"/>
      <c r="C2907" s="75"/>
      <c r="D2907" s="323"/>
      <c r="E2907" s="400"/>
      <c r="F2907" s="75"/>
      <c r="G2907" s="75"/>
    </row>
    <row r="2908" spans="1:7" s="324" customFormat="1" x14ac:dyDescent="0.5">
      <c r="A2908" s="399"/>
      <c r="B2908" s="400"/>
      <c r="C2908" s="75"/>
      <c r="D2908" s="323"/>
      <c r="E2908" s="400"/>
      <c r="F2908" s="75"/>
      <c r="G2908" s="75"/>
    </row>
    <row r="2909" spans="1:7" s="324" customFormat="1" x14ac:dyDescent="0.5">
      <c r="A2909" s="399"/>
      <c r="B2909" s="400"/>
      <c r="C2909" s="75"/>
      <c r="D2909" s="323"/>
      <c r="E2909" s="400"/>
      <c r="F2909" s="75"/>
      <c r="G2909" s="75"/>
    </row>
    <row r="2910" spans="1:7" s="324" customFormat="1" x14ac:dyDescent="0.5">
      <c r="A2910" s="399"/>
      <c r="B2910" s="400"/>
      <c r="C2910" s="75"/>
      <c r="D2910" s="323"/>
      <c r="E2910" s="400"/>
      <c r="F2910" s="75"/>
      <c r="G2910" s="75"/>
    </row>
    <row r="2911" spans="1:7" s="324" customFormat="1" x14ac:dyDescent="0.5">
      <c r="A2911" s="399"/>
      <c r="B2911" s="400"/>
      <c r="C2911" s="75"/>
      <c r="D2911" s="323"/>
      <c r="E2911" s="400"/>
      <c r="F2911" s="75"/>
      <c r="G2911" s="75"/>
    </row>
    <row r="2912" spans="1:7" s="324" customFormat="1" x14ac:dyDescent="0.5">
      <c r="A2912" s="399"/>
      <c r="B2912" s="400"/>
      <c r="C2912" s="75"/>
      <c r="D2912" s="323"/>
      <c r="E2912" s="400"/>
      <c r="F2912" s="75"/>
      <c r="G2912" s="75"/>
    </row>
    <row r="2913" spans="1:7" s="324" customFormat="1" x14ac:dyDescent="0.5">
      <c r="A2913" s="399"/>
      <c r="B2913" s="400"/>
      <c r="C2913" s="75"/>
      <c r="D2913" s="323"/>
      <c r="E2913" s="400"/>
      <c r="F2913" s="75"/>
      <c r="G2913" s="75"/>
    </row>
    <row r="2914" spans="1:7" s="324" customFormat="1" x14ac:dyDescent="0.5">
      <c r="A2914" s="399"/>
      <c r="B2914" s="400"/>
      <c r="C2914" s="75"/>
      <c r="D2914" s="323"/>
      <c r="E2914" s="400"/>
      <c r="F2914" s="75"/>
      <c r="G2914" s="75"/>
    </row>
    <row r="2915" spans="1:7" s="324" customFormat="1" x14ac:dyDescent="0.5">
      <c r="A2915" s="399"/>
      <c r="B2915" s="400"/>
      <c r="C2915" s="75"/>
      <c r="D2915" s="323"/>
      <c r="E2915" s="400"/>
      <c r="F2915" s="75"/>
      <c r="G2915" s="75"/>
    </row>
    <row r="2916" spans="1:7" s="324" customFormat="1" x14ac:dyDescent="0.5">
      <c r="A2916" s="399"/>
      <c r="B2916" s="400"/>
      <c r="C2916" s="75"/>
      <c r="D2916" s="323"/>
      <c r="E2916" s="400"/>
      <c r="F2916" s="75"/>
      <c r="G2916" s="75"/>
    </row>
    <row r="2917" spans="1:7" s="324" customFormat="1" x14ac:dyDescent="0.5">
      <c r="A2917" s="399"/>
      <c r="B2917" s="400"/>
      <c r="C2917" s="75"/>
      <c r="D2917" s="323"/>
      <c r="E2917" s="400"/>
      <c r="F2917" s="75"/>
      <c r="G2917" s="75"/>
    </row>
    <row r="2918" spans="1:7" s="324" customFormat="1" x14ac:dyDescent="0.5">
      <c r="A2918" s="399"/>
      <c r="B2918" s="400"/>
      <c r="C2918" s="75"/>
      <c r="D2918" s="323"/>
      <c r="E2918" s="400"/>
      <c r="F2918" s="75"/>
      <c r="G2918" s="75"/>
    </row>
    <row r="2919" spans="1:7" s="324" customFormat="1" x14ac:dyDescent="0.5">
      <c r="A2919" s="399"/>
      <c r="B2919" s="400"/>
      <c r="C2919" s="75"/>
      <c r="D2919" s="323"/>
      <c r="E2919" s="400"/>
      <c r="F2919" s="75"/>
      <c r="G2919" s="75"/>
    </row>
    <row r="2920" spans="1:7" s="324" customFormat="1" x14ac:dyDescent="0.5">
      <c r="A2920" s="399"/>
      <c r="B2920" s="400"/>
      <c r="C2920" s="75"/>
      <c r="D2920" s="323"/>
      <c r="E2920" s="400"/>
      <c r="F2920" s="75"/>
      <c r="G2920" s="75"/>
    </row>
    <row r="2921" spans="1:7" s="324" customFormat="1" x14ac:dyDescent="0.5">
      <c r="A2921" s="399"/>
      <c r="B2921" s="400"/>
      <c r="C2921" s="75"/>
      <c r="D2921" s="323"/>
      <c r="E2921" s="400"/>
      <c r="F2921" s="75"/>
      <c r="G2921" s="75"/>
    </row>
    <row r="2922" spans="1:7" s="324" customFormat="1" x14ac:dyDescent="0.5">
      <c r="A2922" s="399"/>
      <c r="B2922" s="400"/>
      <c r="C2922" s="75"/>
      <c r="D2922" s="323"/>
      <c r="E2922" s="400"/>
      <c r="F2922" s="75"/>
      <c r="G2922" s="75"/>
    </row>
    <row r="2923" spans="1:7" s="324" customFormat="1" x14ac:dyDescent="0.5">
      <c r="A2923" s="399"/>
      <c r="B2923" s="400"/>
      <c r="C2923" s="75"/>
      <c r="D2923" s="323"/>
      <c r="E2923" s="400"/>
      <c r="F2923" s="75"/>
      <c r="G2923" s="75"/>
    </row>
    <row r="2924" spans="1:7" s="324" customFormat="1" x14ac:dyDescent="0.5">
      <c r="A2924" s="399"/>
      <c r="B2924" s="400"/>
      <c r="C2924" s="75"/>
      <c r="D2924" s="323"/>
      <c r="E2924" s="400"/>
      <c r="F2924" s="75"/>
      <c r="G2924" s="75"/>
    </row>
    <row r="2925" spans="1:7" s="324" customFormat="1" x14ac:dyDescent="0.5">
      <c r="A2925" s="399"/>
      <c r="B2925" s="400"/>
      <c r="C2925" s="75"/>
      <c r="D2925" s="323"/>
      <c r="E2925" s="400"/>
      <c r="F2925" s="75"/>
      <c r="G2925" s="75"/>
    </row>
    <row r="2926" spans="1:7" s="324" customFormat="1" x14ac:dyDescent="0.5">
      <c r="A2926" s="399"/>
      <c r="B2926" s="400"/>
      <c r="C2926" s="75"/>
      <c r="D2926" s="323"/>
      <c r="E2926" s="400"/>
      <c r="F2926" s="75"/>
      <c r="G2926" s="75"/>
    </row>
    <row r="2927" spans="1:7" s="324" customFormat="1" x14ac:dyDescent="0.5">
      <c r="A2927" s="399"/>
      <c r="B2927" s="400"/>
      <c r="C2927" s="75"/>
      <c r="D2927" s="323"/>
      <c r="E2927" s="400"/>
      <c r="F2927" s="75"/>
      <c r="G2927" s="75"/>
    </row>
    <row r="2928" spans="1:7" s="324" customFormat="1" x14ac:dyDescent="0.5">
      <c r="A2928" s="399"/>
      <c r="B2928" s="400"/>
      <c r="C2928" s="75"/>
      <c r="D2928" s="323"/>
      <c r="E2928" s="400"/>
      <c r="F2928" s="75"/>
      <c r="G2928" s="75"/>
    </row>
    <row r="2929" spans="1:7" s="324" customFormat="1" x14ac:dyDescent="0.5">
      <c r="A2929" s="399"/>
      <c r="B2929" s="400"/>
      <c r="C2929" s="75"/>
      <c r="D2929" s="323"/>
      <c r="E2929" s="400"/>
      <c r="F2929" s="75"/>
      <c r="G2929" s="75"/>
    </row>
    <row r="2930" spans="1:7" s="324" customFormat="1" x14ac:dyDescent="0.5">
      <c r="A2930" s="399"/>
      <c r="B2930" s="400"/>
      <c r="C2930" s="75"/>
      <c r="D2930" s="323"/>
      <c r="E2930" s="400"/>
      <c r="F2930" s="75"/>
      <c r="G2930" s="75"/>
    </row>
    <row r="2931" spans="1:7" s="324" customFormat="1" x14ac:dyDescent="0.5">
      <c r="A2931" s="399"/>
      <c r="B2931" s="400"/>
      <c r="C2931" s="75"/>
      <c r="D2931" s="323"/>
      <c r="E2931" s="400"/>
      <c r="F2931" s="75"/>
      <c r="G2931" s="75"/>
    </row>
    <row r="2932" spans="1:7" s="324" customFormat="1" x14ac:dyDescent="0.5">
      <c r="A2932" s="399"/>
      <c r="B2932" s="400"/>
      <c r="C2932" s="75"/>
      <c r="D2932" s="323"/>
      <c r="E2932" s="400"/>
      <c r="F2932" s="75"/>
      <c r="G2932" s="75"/>
    </row>
    <row r="2933" spans="1:7" s="324" customFormat="1" x14ac:dyDescent="0.5">
      <c r="A2933" s="399"/>
      <c r="B2933" s="400"/>
      <c r="C2933" s="75"/>
      <c r="D2933" s="323"/>
      <c r="E2933" s="400"/>
      <c r="F2933" s="75"/>
      <c r="G2933" s="75"/>
    </row>
    <row r="2934" spans="1:7" s="324" customFormat="1" x14ac:dyDescent="0.5">
      <c r="A2934" s="399"/>
      <c r="B2934" s="400"/>
      <c r="C2934" s="75"/>
      <c r="D2934" s="323"/>
      <c r="E2934" s="400"/>
      <c r="F2934" s="75"/>
      <c r="G2934" s="75"/>
    </row>
    <row r="2935" spans="1:7" s="324" customFormat="1" x14ac:dyDescent="0.5">
      <c r="A2935" s="399"/>
      <c r="B2935" s="400"/>
      <c r="C2935" s="75"/>
      <c r="D2935" s="323"/>
      <c r="E2935" s="400"/>
      <c r="F2935" s="75"/>
      <c r="G2935" s="75"/>
    </row>
    <row r="2936" spans="1:7" s="324" customFormat="1" x14ac:dyDescent="0.5">
      <c r="A2936" s="399"/>
      <c r="B2936" s="400"/>
      <c r="C2936" s="75"/>
      <c r="D2936" s="323"/>
      <c r="E2936" s="400"/>
      <c r="F2936" s="75"/>
      <c r="G2936" s="75"/>
    </row>
    <row r="2937" spans="1:7" s="324" customFormat="1" x14ac:dyDescent="0.5">
      <c r="A2937" s="399"/>
      <c r="B2937" s="400"/>
      <c r="C2937" s="75"/>
      <c r="D2937" s="323"/>
      <c r="E2937" s="400"/>
      <c r="F2937" s="75"/>
      <c r="G2937" s="75"/>
    </row>
    <row r="2938" spans="1:7" s="324" customFormat="1" x14ac:dyDescent="0.5">
      <c r="A2938" s="399"/>
      <c r="B2938" s="400"/>
      <c r="C2938" s="75"/>
      <c r="D2938" s="323"/>
      <c r="E2938" s="400"/>
      <c r="F2938" s="75"/>
      <c r="G2938" s="75"/>
    </row>
    <row r="2939" spans="1:7" s="324" customFormat="1" x14ac:dyDescent="0.5">
      <c r="A2939" s="399"/>
      <c r="B2939" s="400"/>
      <c r="C2939" s="75"/>
      <c r="D2939" s="323"/>
      <c r="E2939" s="400"/>
      <c r="F2939" s="75"/>
      <c r="G2939" s="75"/>
    </row>
    <row r="2940" spans="1:7" s="324" customFormat="1" x14ac:dyDescent="0.5">
      <c r="A2940" s="399"/>
      <c r="B2940" s="400"/>
      <c r="C2940" s="75"/>
      <c r="D2940" s="323"/>
      <c r="E2940" s="400"/>
      <c r="F2940" s="75"/>
      <c r="G2940" s="75"/>
    </row>
    <row r="2941" spans="1:7" s="324" customFormat="1" x14ac:dyDescent="0.5">
      <c r="A2941" s="399"/>
      <c r="B2941" s="400"/>
      <c r="C2941" s="75"/>
      <c r="D2941" s="323"/>
      <c r="E2941" s="400"/>
      <c r="F2941" s="75"/>
      <c r="G2941" s="75"/>
    </row>
    <row r="2942" spans="1:7" s="324" customFormat="1" x14ac:dyDescent="0.5">
      <c r="A2942" s="399"/>
      <c r="B2942" s="400"/>
      <c r="C2942" s="75"/>
      <c r="D2942" s="323"/>
      <c r="E2942" s="400"/>
      <c r="F2942" s="75"/>
      <c r="G2942" s="75"/>
    </row>
    <row r="2943" spans="1:7" s="324" customFormat="1" x14ac:dyDescent="0.5">
      <c r="A2943" s="399"/>
      <c r="B2943" s="400"/>
      <c r="C2943" s="75"/>
      <c r="D2943" s="323"/>
      <c r="E2943" s="400"/>
      <c r="F2943" s="75"/>
      <c r="G2943" s="75"/>
    </row>
    <row r="2944" spans="1:7" s="324" customFormat="1" x14ac:dyDescent="0.5">
      <c r="A2944" s="399"/>
      <c r="B2944" s="400"/>
      <c r="C2944" s="75"/>
      <c r="D2944" s="323"/>
      <c r="E2944" s="400"/>
      <c r="F2944" s="75"/>
      <c r="G2944" s="75"/>
    </row>
    <row r="2945" spans="1:7" s="324" customFormat="1" x14ac:dyDescent="0.5">
      <c r="A2945" s="399"/>
      <c r="B2945" s="400"/>
      <c r="C2945" s="75"/>
      <c r="D2945" s="323"/>
      <c r="E2945" s="400"/>
      <c r="F2945" s="75"/>
      <c r="G2945" s="75"/>
    </row>
    <row r="2946" spans="1:7" s="324" customFormat="1" x14ac:dyDescent="0.5">
      <c r="A2946" s="399"/>
      <c r="B2946" s="400"/>
      <c r="C2946" s="75"/>
      <c r="D2946" s="323"/>
      <c r="E2946" s="400"/>
      <c r="F2946" s="75"/>
      <c r="G2946" s="75"/>
    </row>
    <row r="2947" spans="1:7" s="324" customFormat="1" x14ac:dyDescent="0.5">
      <c r="A2947" s="399"/>
      <c r="B2947" s="400"/>
      <c r="C2947" s="75"/>
      <c r="D2947" s="323"/>
      <c r="E2947" s="400"/>
      <c r="F2947" s="75"/>
      <c r="G2947" s="75"/>
    </row>
    <row r="2948" spans="1:7" s="324" customFormat="1" x14ac:dyDescent="0.5">
      <c r="A2948" s="399"/>
      <c r="B2948" s="400"/>
      <c r="C2948" s="75"/>
      <c r="D2948" s="323"/>
      <c r="E2948" s="400"/>
      <c r="F2948" s="75"/>
      <c r="G2948" s="75"/>
    </row>
    <row r="2949" spans="1:7" s="324" customFormat="1" x14ac:dyDescent="0.5">
      <c r="A2949" s="399"/>
      <c r="B2949" s="400"/>
      <c r="C2949" s="75"/>
      <c r="D2949" s="323"/>
      <c r="E2949" s="400"/>
      <c r="F2949" s="75"/>
      <c r="G2949" s="75"/>
    </row>
    <row r="2950" spans="1:7" s="324" customFormat="1" x14ac:dyDescent="0.5">
      <c r="A2950" s="399"/>
      <c r="B2950" s="400"/>
      <c r="C2950" s="75"/>
      <c r="D2950" s="323"/>
      <c r="E2950" s="400"/>
      <c r="F2950" s="75"/>
      <c r="G2950" s="75"/>
    </row>
    <row r="2951" spans="1:7" s="324" customFormat="1" x14ac:dyDescent="0.5">
      <c r="A2951" s="399"/>
      <c r="B2951" s="400"/>
      <c r="C2951" s="75"/>
      <c r="D2951" s="323"/>
      <c r="E2951" s="400"/>
      <c r="F2951" s="75"/>
      <c r="G2951" s="75"/>
    </row>
    <row r="2952" spans="1:7" s="324" customFormat="1" x14ac:dyDescent="0.5">
      <c r="A2952" s="399"/>
      <c r="B2952" s="400"/>
      <c r="C2952" s="75"/>
      <c r="D2952" s="323"/>
      <c r="E2952" s="400"/>
      <c r="F2952" s="75"/>
      <c r="G2952" s="75"/>
    </row>
    <row r="2953" spans="1:7" s="324" customFormat="1" x14ac:dyDescent="0.5">
      <c r="A2953" s="399"/>
      <c r="B2953" s="400"/>
      <c r="C2953" s="75"/>
      <c r="D2953" s="323"/>
      <c r="E2953" s="400"/>
      <c r="F2953" s="75"/>
      <c r="G2953" s="75"/>
    </row>
    <row r="2954" spans="1:7" s="324" customFormat="1" x14ac:dyDescent="0.5">
      <c r="A2954" s="399"/>
      <c r="B2954" s="400"/>
      <c r="C2954" s="75"/>
      <c r="D2954" s="323"/>
      <c r="E2954" s="400"/>
      <c r="F2954" s="75"/>
      <c r="G2954" s="75"/>
    </row>
    <row r="2955" spans="1:7" s="324" customFormat="1" x14ac:dyDescent="0.5">
      <c r="A2955" s="399"/>
      <c r="B2955" s="400"/>
      <c r="C2955" s="75"/>
      <c r="D2955" s="323"/>
      <c r="E2955" s="400"/>
      <c r="F2955" s="75"/>
      <c r="G2955" s="75"/>
    </row>
    <row r="2956" spans="1:7" s="324" customFormat="1" x14ac:dyDescent="0.5">
      <c r="A2956" s="399"/>
      <c r="B2956" s="400"/>
      <c r="C2956" s="75"/>
      <c r="D2956" s="323"/>
      <c r="E2956" s="400"/>
      <c r="F2956" s="75"/>
      <c r="G2956" s="75"/>
    </row>
    <row r="2957" spans="1:7" s="324" customFormat="1" x14ac:dyDescent="0.5">
      <c r="A2957" s="399"/>
      <c r="B2957" s="400"/>
      <c r="C2957" s="75"/>
      <c r="D2957" s="323"/>
      <c r="E2957" s="400"/>
      <c r="F2957" s="75"/>
      <c r="G2957" s="75"/>
    </row>
    <row r="2958" spans="1:7" s="324" customFormat="1" x14ac:dyDescent="0.5">
      <c r="A2958" s="399"/>
      <c r="B2958" s="400"/>
      <c r="C2958" s="75"/>
      <c r="D2958" s="323"/>
      <c r="E2958" s="400"/>
      <c r="F2958" s="75"/>
      <c r="G2958" s="75"/>
    </row>
    <row r="2959" spans="1:7" s="324" customFormat="1" x14ac:dyDescent="0.5">
      <c r="A2959" s="399"/>
      <c r="B2959" s="400"/>
      <c r="C2959" s="75"/>
      <c r="D2959" s="323"/>
      <c r="E2959" s="400"/>
      <c r="F2959" s="75"/>
      <c r="G2959" s="75"/>
    </row>
    <row r="2960" spans="1:7" s="324" customFormat="1" x14ac:dyDescent="0.5">
      <c r="A2960" s="399"/>
      <c r="B2960" s="400"/>
      <c r="C2960" s="75"/>
      <c r="D2960" s="323"/>
      <c r="E2960" s="400"/>
      <c r="F2960" s="75"/>
      <c r="G2960" s="75"/>
    </row>
    <row r="2961" spans="1:7" s="324" customFormat="1" x14ac:dyDescent="0.5">
      <c r="A2961" s="399"/>
      <c r="B2961" s="400"/>
      <c r="C2961" s="75"/>
      <c r="D2961" s="323"/>
      <c r="E2961" s="400"/>
      <c r="F2961" s="75"/>
      <c r="G2961" s="75"/>
    </row>
    <row r="2962" spans="1:7" s="324" customFormat="1" x14ac:dyDescent="0.5">
      <c r="A2962" s="399"/>
      <c r="B2962" s="400"/>
      <c r="C2962" s="75"/>
      <c r="D2962" s="323"/>
      <c r="E2962" s="400"/>
      <c r="F2962" s="75"/>
      <c r="G2962" s="75"/>
    </row>
    <row r="2963" spans="1:7" s="324" customFormat="1" x14ac:dyDescent="0.5">
      <c r="A2963" s="399"/>
      <c r="B2963" s="400"/>
      <c r="C2963" s="75"/>
      <c r="D2963" s="323"/>
      <c r="E2963" s="400"/>
      <c r="F2963" s="75"/>
      <c r="G2963" s="75"/>
    </row>
    <row r="2964" spans="1:7" s="324" customFormat="1" x14ac:dyDescent="0.5">
      <c r="A2964" s="399"/>
      <c r="B2964" s="400"/>
      <c r="C2964" s="75"/>
      <c r="D2964" s="323"/>
      <c r="E2964" s="400"/>
      <c r="F2964" s="75"/>
      <c r="G2964" s="75"/>
    </row>
    <row r="2965" spans="1:7" s="324" customFormat="1" x14ac:dyDescent="0.5">
      <c r="A2965" s="399"/>
      <c r="B2965" s="400"/>
      <c r="C2965" s="75"/>
      <c r="D2965" s="323"/>
      <c r="E2965" s="400"/>
      <c r="F2965" s="75"/>
      <c r="G2965" s="75"/>
    </row>
    <row r="2966" spans="1:7" s="324" customFormat="1" x14ac:dyDescent="0.5">
      <c r="A2966" s="399"/>
      <c r="B2966" s="400"/>
      <c r="C2966" s="75"/>
      <c r="D2966" s="323"/>
      <c r="E2966" s="400"/>
      <c r="F2966" s="75"/>
      <c r="G2966" s="75"/>
    </row>
    <row r="2967" spans="1:7" s="324" customFormat="1" x14ac:dyDescent="0.5">
      <c r="A2967" s="399"/>
      <c r="B2967" s="400"/>
      <c r="C2967" s="75"/>
      <c r="D2967" s="323"/>
      <c r="E2967" s="400"/>
      <c r="F2967" s="75"/>
      <c r="G2967" s="75"/>
    </row>
    <row r="2968" spans="1:7" s="324" customFormat="1" x14ac:dyDescent="0.5">
      <c r="A2968" s="399"/>
      <c r="B2968" s="400"/>
      <c r="C2968" s="75"/>
      <c r="D2968" s="323"/>
      <c r="E2968" s="400"/>
      <c r="F2968" s="75"/>
      <c r="G2968" s="75"/>
    </row>
    <row r="2969" spans="1:7" s="324" customFormat="1" x14ac:dyDescent="0.5">
      <c r="A2969" s="399"/>
      <c r="B2969" s="400"/>
      <c r="C2969" s="75"/>
      <c r="D2969" s="323"/>
      <c r="E2969" s="400"/>
      <c r="F2969" s="75"/>
      <c r="G2969" s="75"/>
    </row>
    <row r="2970" spans="1:7" s="324" customFormat="1" x14ac:dyDescent="0.5">
      <c r="A2970" s="399"/>
      <c r="B2970" s="400"/>
      <c r="C2970" s="75"/>
      <c r="D2970" s="323"/>
      <c r="E2970" s="400"/>
      <c r="F2970" s="75"/>
      <c r="G2970" s="75"/>
    </row>
    <row r="2971" spans="1:7" s="324" customFormat="1" x14ac:dyDescent="0.5">
      <c r="A2971" s="399"/>
      <c r="B2971" s="400"/>
      <c r="C2971" s="75"/>
      <c r="D2971" s="323"/>
      <c r="E2971" s="400"/>
      <c r="F2971" s="75"/>
      <c r="G2971" s="75"/>
    </row>
    <row r="2972" spans="1:7" s="324" customFormat="1" x14ac:dyDescent="0.5">
      <c r="A2972" s="399"/>
      <c r="B2972" s="400"/>
      <c r="C2972" s="75"/>
      <c r="D2972" s="323"/>
      <c r="E2972" s="400"/>
      <c r="F2972" s="75"/>
      <c r="G2972" s="75"/>
    </row>
    <row r="2973" spans="1:7" s="324" customFormat="1" x14ac:dyDescent="0.5">
      <c r="A2973" s="399"/>
      <c r="B2973" s="400"/>
      <c r="C2973" s="75"/>
      <c r="D2973" s="323"/>
      <c r="E2973" s="400"/>
      <c r="F2973" s="75"/>
      <c r="G2973" s="75"/>
    </row>
    <row r="2974" spans="1:7" s="324" customFormat="1" x14ac:dyDescent="0.5">
      <c r="A2974" s="399"/>
      <c r="B2974" s="400"/>
      <c r="C2974" s="75"/>
      <c r="D2974" s="323"/>
      <c r="E2974" s="400"/>
      <c r="F2974" s="75"/>
      <c r="G2974" s="75"/>
    </row>
    <row r="2975" spans="1:7" s="324" customFormat="1" x14ac:dyDescent="0.5">
      <c r="A2975" s="399"/>
      <c r="B2975" s="400"/>
      <c r="C2975" s="75"/>
      <c r="D2975" s="323"/>
      <c r="E2975" s="400"/>
      <c r="F2975" s="75"/>
      <c r="G2975" s="75"/>
    </row>
    <row r="2976" spans="1:7" s="324" customFormat="1" x14ac:dyDescent="0.5">
      <c r="A2976" s="399"/>
      <c r="B2976" s="400"/>
      <c r="C2976" s="75"/>
      <c r="D2976" s="323"/>
      <c r="E2976" s="400"/>
      <c r="F2976" s="75"/>
      <c r="G2976" s="75"/>
    </row>
    <row r="2977" spans="1:7" s="324" customFormat="1" x14ac:dyDescent="0.5">
      <c r="A2977" s="399"/>
      <c r="B2977" s="400"/>
      <c r="C2977" s="75"/>
      <c r="D2977" s="323"/>
      <c r="E2977" s="400"/>
      <c r="F2977" s="75"/>
      <c r="G2977" s="75"/>
    </row>
    <row r="2978" spans="1:7" s="324" customFormat="1" x14ac:dyDescent="0.5">
      <c r="A2978" s="399"/>
      <c r="B2978" s="400"/>
      <c r="C2978" s="75"/>
      <c r="D2978" s="323"/>
      <c r="E2978" s="400"/>
      <c r="F2978" s="75"/>
      <c r="G2978" s="75"/>
    </row>
    <row r="2979" spans="1:7" s="324" customFormat="1" x14ac:dyDescent="0.5">
      <c r="A2979" s="399"/>
      <c r="B2979" s="400"/>
      <c r="C2979" s="75"/>
      <c r="D2979" s="323"/>
      <c r="E2979" s="400"/>
      <c r="F2979" s="75"/>
      <c r="G2979" s="75"/>
    </row>
    <row r="2980" spans="1:7" s="324" customFormat="1" x14ac:dyDescent="0.5">
      <c r="A2980" s="399"/>
      <c r="B2980" s="400"/>
      <c r="C2980" s="75"/>
      <c r="D2980" s="323"/>
      <c r="E2980" s="400"/>
      <c r="F2980" s="75"/>
      <c r="G2980" s="75"/>
    </row>
    <row r="2981" spans="1:7" s="324" customFormat="1" x14ac:dyDescent="0.5">
      <c r="A2981" s="399"/>
      <c r="B2981" s="400"/>
      <c r="C2981" s="75"/>
      <c r="D2981" s="323"/>
      <c r="E2981" s="400"/>
      <c r="F2981" s="75"/>
      <c r="G2981" s="75"/>
    </row>
    <row r="2982" spans="1:7" s="324" customFormat="1" x14ac:dyDescent="0.5">
      <c r="A2982" s="399"/>
      <c r="B2982" s="400"/>
      <c r="C2982" s="75"/>
      <c r="D2982" s="323"/>
      <c r="E2982" s="400"/>
      <c r="F2982" s="75"/>
      <c r="G2982" s="75"/>
    </row>
    <row r="2983" spans="1:7" s="324" customFormat="1" x14ac:dyDescent="0.5">
      <c r="A2983" s="399"/>
      <c r="B2983" s="400"/>
      <c r="C2983" s="75"/>
      <c r="D2983" s="323"/>
      <c r="E2983" s="400"/>
      <c r="F2983" s="75"/>
      <c r="G2983" s="75"/>
    </row>
    <row r="2984" spans="1:7" s="324" customFormat="1" x14ac:dyDescent="0.5">
      <c r="A2984" s="399"/>
      <c r="B2984" s="400"/>
      <c r="C2984" s="75"/>
      <c r="D2984" s="323"/>
      <c r="E2984" s="400"/>
      <c r="F2984" s="75"/>
      <c r="G2984" s="75"/>
    </row>
    <row r="2985" spans="1:7" s="324" customFormat="1" x14ac:dyDescent="0.5">
      <c r="A2985" s="399"/>
      <c r="B2985" s="400"/>
      <c r="C2985" s="75"/>
      <c r="D2985" s="323"/>
      <c r="E2985" s="400"/>
      <c r="F2985" s="75"/>
      <c r="G2985" s="75"/>
    </row>
    <row r="2986" spans="1:7" s="324" customFormat="1" x14ac:dyDescent="0.5">
      <c r="A2986" s="399"/>
      <c r="B2986" s="400"/>
      <c r="C2986" s="75"/>
      <c r="D2986" s="323"/>
      <c r="E2986" s="400"/>
      <c r="F2986" s="75"/>
      <c r="G2986" s="75"/>
    </row>
    <row r="2987" spans="1:7" s="324" customFormat="1" x14ac:dyDescent="0.5">
      <c r="A2987" s="399"/>
      <c r="B2987" s="400"/>
      <c r="C2987" s="75"/>
      <c r="D2987" s="323"/>
      <c r="E2987" s="400"/>
      <c r="F2987" s="75"/>
      <c r="G2987" s="75"/>
    </row>
    <row r="2988" spans="1:7" s="324" customFormat="1" x14ac:dyDescent="0.5">
      <c r="A2988" s="399"/>
      <c r="B2988" s="400"/>
      <c r="C2988" s="75"/>
      <c r="D2988" s="323"/>
      <c r="E2988" s="400"/>
      <c r="F2988" s="75"/>
      <c r="G2988" s="75"/>
    </row>
    <row r="2989" spans="1:7" s="324" customFormat="1" x14ac:dyDescent="0.5">
      <c r="A2989" s="399"/>
      <c r="B2989" s="400"/>
      <c r="C2989" s="75"/>
      <c r="D2989" s="323"/>
      <c r="E2989" s="400"/>
      <c r="F2989" s="75"/>
      <c r="G2989" s="75"/>
    </row>
    <row r="2990" spans="1:7" s="324" customFormat="1" x14ac:dyDescent="0.5">
      <c r="A2990" s="399"/>
      <c r="B2990" s="400"/>
      <c r="C2990" s="75"/>
      <c r="D2990" s="323"/>
      <c r="E2990" s="400"/>
      <c r="F2990" s="75"/>
      <c r="G2990" s="75"/>
    </row>
    <row r="2991" spans="1:7" s="324" customFormat="1" x14ac:dyDescent="0.5">
      <c r="A2991" s="399"/>
      <c r="B2991" s="400"/>
      <c r="C2991" s="75"/>
      <c r="D2991" s="323"/>
      <c r="E2991" s="400"/>
      <c r="F2991" s="75"/>
      <c r="G2991" s="75"/>
    </row>
    <row r="2992" spans="1:7" s="324" customFormat="1" x14ac:dyDescent="0.5">
      <c r="A2992" s="399"/>
      <c r="B2992" s="400"/>
      <c r="C2992" s="75"/>
      <c r="D2992" s="323"/>
      <c r="E2992" s="400"/>
      <c r="F2992" s="75"/>
      <c r="G2992" s="75"/>
    </row>
    <row r="2993" spans="1:7" s="324" customFormat="1" x14ac:dyDescent="0.5">
      <c r="A2993" s="399"/>
      <c r="B2993" s="400"/>
      <c r="C2993" s="75"/>
      <c r="D2993" s="323"/>
      <c r="E2993" s="400"/>
      <c r="F2993" s="75"/>
      <c r="G2993" s="75"/>
    </row>
    <row r="2994" spans="1:7" s="324" customFormat="1" x14ac:dyDescent="0.5">
      <c r="A2994" s="399"/>
      <c r="B2994" s="400"/>
      <c r="C2994" s="75"/>
      <c r="D2994" s="323"/>
      <c r="E2994" s="400"/>
      <c r="F2994" s="75"/>
      <c r="G2994" s="75"/>
    </row>
    <row r="2995" spans="1:7" s="324" customFormat="1" x14ac:dyDescent="0.5">
      <c r="A2995" s="399"/>
      <c r="B2995" s="400"/>
      <c r="C2995" s="75"/>
      <c r="D2995" s="323"/>
      <c r="E2995" s="400"/>
      <c r="F2995" s="75"/>
      <c r="G2995" s="75"/>
    </row>
    <row r="2996" spans="1:7" s="324" customFormat="1" x14ac:dyDescent="0.5">
      <c r="A2996" s="399"/>
      <c r="B2996" s="400"/>
      <c r="C2996" s="75"/>
      <c r="D2996" s="323"/>
      <c r="E2996" s="400"/>
      <c r="F2996" s="75"/>
      <c r="G2996" s="75"/>
    </row>
    <row r="2997" spans="1:7" s="324" customFormat="1" x14ac:dyDescent="0.5">
      <c r="A2997" s="399"/>
      <c r="B2997" s="400"/>
      <c r="C2997" s="75"/>
      <c r="D2997" s="323"/>
      <c r="E2997" s="400"/>
      <c r="F2997" s="75"/>
      <c r="G2997" s="75"/>
    </row>
    <row r="2998" spans="1:7" s="324" customFormat="1" x14ac:dyDescent="0.5">
      <c r="A2998" s="399"/>
      <c r="B2998" s="400"/>
      <c r="C2998" s="75"/>
      <c r="D2998" s="323"/>
      <c r="E2998" s="400"/>
      <c r="F2998" s="75"/>
      <c r="G2998" s="75"/>
    </row>
    <row r="2999" spans="1:7" s="324" customFormat="1" x14ac:dyDescent="0.5">
      <c r="A2999" s="399"/>
      <c r="B2999" s="400"/>
      <c r="C2999" s="75"/>
      <c r="D2999" s="323"/>
      <c r="E2999" s="400"/>
      <c r="F2999" s="75"/>
      <c r="G2999" s="75"/>
    </row>
    <row r="3000" spans="1:7" s="324" customFormat="1" x14ac:dyDescent="0.5">
      <c r="A3000" s="399"/>
      <c r="B3000" s="400"/>
      <c r="C3000" s="75"/>
      <c r="D3000" s="323"/>
      <c r="E3000" s="400"/>
      <c r="F3000" s="75"/>
      <c r="G3000" s="75"/>
    </row>
    <row r="3001" spans="1:7" s="324" customFormat="1" x14ac:dyDescent="0.5">
      <c r="A3001" s="399"/>
      <c r="B3001" s="400"/>
      <c r="C3001" s="75"/>
      <c r="D3001" s="323"/>
      <c r="E3001" s="400"/>
      <c r="F3001" s="75"/>
      <c r="G3001" s="75"/>
    </row>
    <row r="3002" spans="1:7" s="324" customFormat="1" x14ac:dyDescent="0.5">
      <c r="A3002" s="399"/>
      <c r="B3002" s="400"/>
      <c r="C3002" s="75"/>
      <c r="D3002" s="323"/>
      <c r="E3002" s="400"/>
      <c r="F3002" s="75"/>
      <c r="G3002" s="75"/>
    </row>
    <row r="3003" spans="1:7" s="324" customFormat="1" x14ac:dyDescent="0.5">
      <c r="A3003" s="399"/>
      <c r="B3003" s="400"/>
      <c r="C3003" s="75"/>
      <c r="D3003" s="323"/>
      <c r="E3003" s="400"/>
      <c r="F3003" s="75"/>
      <c r="G3003" s="75"/>
    </row>
    <row r="3004" spans="1:7" s="324" customFormat="1" x14ac:dyDescent="0.5">
      <c r="A3004" s="399"/>
      <c r="B3004" s="400"/>
      <c r="C3004" s="75"/>
      <c r="D3004" s="323"/>
      <c r="E3004" s="400"/>
      <c r="F3004" s="75"/>
      <c r="G3004" s="75"/>
    </row>
    <row r="3005" spans="1:7" s="324" customFormat="1" x14ac:dyDescent="0.5">
      <c r="A3005" s="399"/>
      <c r="B3005" s="400"/>
      <c r="C3005" s="75"/>
      <c r="D3005" s="323"/>
      <c r="E3005" s="400"/>
      <c r="F3005" s="75"/>
      <c r="G3005" s="75"/>
    </row>
    <row r="3006" spans="1:7" s="324" customFormat="1" x14ac:dyDescent="0.5">
      <c r="A3006" s="399"/>
      <c r="B3006" s="400"/>
      <c r="C3006" s="75"/>
      <c r="D3006" s="323"/>
      <c r="E3006" s="400"/>
      <c r="F3006" s="75"/>
      <c r="G3006" s="75"/>
    </row>
    <row r="3007" spans="1:7" s="324" customFormat="1" x14ac:dyDescent="0.5">
      <c r="A3007" s="399"/>
      <c r="B3007" s="400"/>
      <c r="C3007" s="75"/>
      <c r="D3007" s="323"/>
      <c r="E3007" s="400"/>
      <c r="F3007" s="75"/>
      <c r="G3007" s="75"/>
    </row>
    <row r="3008" spans="1:7" s="324" customFormat="1" x14ac:dyDescent="0.5">
      <c r="A3008" s="399"/>
      <c r="B3008" s="400"/>
      <c r="C3008" s="75"/>
      <c r="D3008" s="323"/>
      <c r="E3008" s="400"/>
      <c r="F3008" s="75"/>
      <c r="G3008" s="75"/>
    </row>
    <row r="3009" spans="1:7" s="324" customFormat="1" x14ac:dyDescent="0.5">
      <c r="A3009" s="399"/>
      <c r="B3009" s="400"/>
      <c r="C3009" s="75"/>
      <c r="D3009" s="323"/>
      <c r="E3009" s="400"/>
      <c r="F3009" s="75"/>
      <c r="G3009" s="75"/>
    </row>
    <row r="3010" spans="1:7" s="324" customFormat="1" x14ac:dyDescent="0.5">
      <c r="A3010" s="399"/>
      <c r="B3010" s="400"/>
      <c r="C3010" s="75"/>
      <c r="D3010" s="323"/>
      <c r="E3010" s="400"/>
      <c r="F3010" s="75"/>
      <c r="G3010" s="75"/>
    </row>
    <row r="3011" spans="1:7" s="324" customFormat="1" x14ac:dyDescent="0.5">
      <c r="A3011" s="399"/>
      <c r="B3011" s="400"/>
      <c r="C3011" s="75"/>
      <c r="D3011" s="323"/>
      <c r="E3011" s="400"/>
      <c r="F3011" s="75"/>
      <c r="G3011" s="75"/>
    </row>
    <row r="3012" spans="1:7" s="324" customFormat="1" x14ac:dyDescent="0.5">
      <c r="A3012" s="399"/>
      <c r="B3012" s="400"/>
      <c r="C3012" s="75"/>
      <c r="D3012" s="323"/>
      <c r="E3012" s="400"/>
      <c r="F3012" s="75"/>
      <c r="G3012" s="75"/>
    </row>
    <row r="3013" spans="1:7" s="324" customFormat="1" x14ac:dyDescent="0.5">
      <c r="A3013" s="399"/>
      <c r="B3013" s="400"/>
      <c r="C3013" s="75"/>
      <c r="D3013" s="323"/>
      <c r="E3013" s="400"/>
      <c r="F3013" s="75"/>
      <c r="G3013" s="75"/>
    </row>
    <row r="3014" spans="1:7" s="324" customFormat="1" x14ac:dyDescent="0.5">
      <c r="A3014" s="399"/>
      <c r="B3014" s="400"/>
      <c r="C3014" s="75"/>
      <c r="D3014" s="323"/>
      <c r="E3014" s="400"/>
      <c r="F3014" s="75"/>
      <c r="G3014" s="75"/>
    </row>
    <row r="3015" spans="1:7" s="324" customFormat="1" x14ac:dyDescent="0.5">
      <c r="A3015" s="399"/>
      <c r="B3015" s="400"/>
      <c r="C3015" s="75"/>
      <c r="D3015" s="323"/>
      <c r="E3015" s="400"/>
      <c r="F3015" s="75"/>
      <c r="G3015" s="75"/>
    </row>
    <row r="3016" spans="1:7" s="324" customFormat="1" x14ac:dyDescent="0.5">
      <c r="A3016" s="399"/>
      <c r="B3016" s="400"/>
      <c r="C3016" s="75"/>
      <c r="D3016" s="323"/>
      <c r="E3016" s="400"/>
      <c r="F3016" s="75"/>
      <c r="G3016" s="75"/>
    </row>
    <row r="3017" spans="1:7" s="324" customFormat="1" x14ac:dyDescent="0.5">
      <c r="A3017" s="399"/>
      <c r="B3017" s="400"/>
      <c r="C3017" s="75"/>
      <c r="D3017" s="323"/>
      <c r="E3017" s="400"/>
      <c r="F3017" s="75"/>
      <c r="G3017" s="75"/>
    </row>
    <row r="3018" spans="1:7" s="324" customFormat="1" x14ac:dyDescent="0.5">
      <c r="A3018" s="399"/>
      <c r="B3018" s="400"/>
      <c r="C3018" s="75"/>
      <c r="D3018" s="323"/>
      <c r="E3018" s="400"/>
      <c r="F3018" s="75"/>
      <c r="G3018" s="75"/>
    </row>
    <row r="3019" spans="1:7" s="324" customFormat="1" x14ac:dyDescent="0.5">
      <c r="A3019" s="399"/>
      <c r="B3019" s="400"/>
      <c r="C3019" s="75"/>
      <c r="D3019" s="323"/>
      <c r="E3019" s="400"/>
      <c r="F3019" s="75"/>
      <c r="G3019" s="75"/>
    </row>
    <row r="3020" spans="1:7" s="324" customFormat="1" x14ac:dyDescent="0.5">
      <c r="A3020" s="399"/>
      <c r="B3020" s="400"/>
      <c r="C3020" s="75"/>
      <c r="D3020" s="323"/>
      <c r="E3020" s="400"/>
      <c r="F3020" s="75"/>
      <c r="G3020" s="75"/>
    </row>
    <row r="3021" spans="1:7" s="324" customFormat="1" x14ac:dyDescent="0.5">
      <c r="A3021" s="399"/>
      <c r="B3021" s="400"/>
      <c r="C3021" s="75"/>
      <c r="D3021" s="323"/>
      <c r="E3021" s="400"/>
      <c r="F3021" s="75"/>
      <c r="G3021" s="75"/>
    </row>
    <row r="3022" spans="1:7" s="324" customFormat="1" x14ac:dyDescent="0.5">
      <c r="A3022" s="399"/>
      <c r="B3022" s="400"/>
      <c r="C3022" s="75"/>
      <c r="D3022" s="323"/>
      <c r="E3022" s="400"/>
      <c r="F3022" s="75"/>
      <c r="G3022" s="75"/>
    </row>
    <row r="3023" spans="1:7" s="324" customFormat="1" x14ac:dyDescent="0.5">
      <c r="A3023" s="399"/>
      <c r="B3023" s="400"/>
      <c r="C3023" s="75"/>
      <c r="D3023" s="323"/>
      <c r="E3023" s="400"/>
      <c r="F3023" s="75"/>
      <c r="G3023" s="75"/>
    </row>
    <row r="3024" spans="1:7" s="324" customFormat="1" x14ac:dyDescent="0.5">
      <c r="A3024" s="399"/>
      <c r="B3024" s="400"/>
      <c r="C3024" s="75"/>
      <c r="D3024" s="323"/>
      <c r="E3024" s="400"/>
      <c r="F3024" s="75"/>
      <c r="G3024" s="75"/>
    </row>
    <row r="3025" spans="1:7" s="324" customFormat="1" x14ac:dyDescent="0.5">
      <c r="A3025" s="399"/>
      <c r="B3025" s="400"/>
      <c r="C3025" s="75"/>
      <c r="D3025" s="323"/>
      <c r="E3025" s="400"/>
      <c r="F3025" s="75"/>
      <c r="G3025" s="75"/>
    </row>
    <row r="3026" spans="1:7" s="324" customFormat="1" x14ac:dyDescent="0.5">
      <c r="A3026" s="399"/>
      <c r="B3026" s="400"/>
      <c r="C3026" s="75"/>
      <c r="D3026" s="323"/>
      <c r="E3026" s="400"/>
      <c r="F3026" s="75"/>
      <c r="G3026" s="75"/>
    </row>
    <row r="3027" spans="1:7" s="324" customFormat="1" x14ac:dyDescent="0.5">
      <c r="A3027" s="399"/>
      <c r="B3027" s="400"/>
      <c r="C3027" s="75"/>
      <c r="D3027" s="323"/>
      <c r="E3027" s="400"/>
      <c r="F3027" s="75"/>
      <c r="G3027" s="75"/>
    </row>
    <row r="3028" spans="1:7" s="324" customFormat="1" x14ac:dyDescent="0.5">
      <c r="A3028" s="399"/>
      <c r="B3028" s="400"/>
      <c r="C3028" s="75"/>
      <c r="D3028" s="323"/>
      <c r="E3028" s="400"/>
      <c r="F3028" s="75"/>
      <c r="G3028" s="75"/>
    </row>
    <row r="3029" spans="1:7" s="324" customFormat="1" x14ac:dyDescent="0.5">
      <c r="A3029" s="399"/>
      <c r="B3029" s="400"/>
      <c r="C3029" s="75"/>
      <c r="D3029" s="323"/>
      <c r="E3029" s="400"/>
      <c r="F3029" s="75"/>
      <c r="G3029" s="75"/>
    </row>
    <row r="3030" spans="1:7" s="324" customFormat="1" x14ac:dyDescent="0.5">
      <c r="A3030" s="399"/>
      <c r="B3030" s="400"/>
      <c r="C3030" s="75"/>
      <c r="D3030" s="323"/>
      <c r="E3030" s="400"/>
      <c r="F3030" s="75"/>
      <c r="G3030" s="75"/>
    </row>
    <row r="3031" spans="1:7" s="324" customFormat="1" x14ac:dyDescent="0.5">
      <c r="A3031" s="399"/>
      <c r="B3031" s="400"/>
      <c r="C3031" s="75"/>
      <c r="D3031" s="323"/>
      <c r="E3031" s="400"/>
      <c r="F3031" s="75"/>
      <c r="G3031" s="75"/>
    </row>
    <row r="3032" spans="1:7" s="324" customFormat="1" x14ac:dyDescent="0.5">
      <c r="A3032" s="399"/>
      <c r="B3032" s="400"/>
      <c r="C3032" s="75"/>
      <c r="D3032" s="323"/>
      <c r="E3032" s="400"/>
      <c r="F3032" s="75"/>
      <c r="G3032" s="75"/>
    </row>
    <row r="3033" spans="1:7" s="324" customFormat="1" x14ac:dyDescent="0.5">
      <c r="A3033" s="399"/>
      <c r="B3033" s="400"/>
      <c r="C3033" s="75"/>
      <c r="D3033" s="323"/>
      <c r="E3033" s="400"/>
      <c r="F3033" s="75"/>
      <c r="G3033" s="75"/>
    </row>
    <row r="3034" spans="1:7" s="324" customFormat="1" x14ac:dyDescent="0.5">
      <c r="A3034" s="399"/>
      <c r="B3034" s="400"/>
      <c r="C3034" s="75"/>
      <c r="D3034" s="323"/>
      <c r="E3034" s="400"/>
      <c r="F3034" s="75"/>
      <c r="G3034" s="75"/>
    </row>
    <row r="3035" spans="1:7" s="324" customFormat="1" x14ac:dyDescent="0.5">
      <c r="A3035" s="399"/>
      <c r="B3035" s="400"/>
      <c r="C3035" s="75"/>
      <c r="D3035" s="323"/>
      <c r="E3035" s="400"/>
      <c r="F3035" s="75"/>
      <c r="G3035" s="75"/>
    </row>
    <row r="3036" spans="1:7" s="324" customFormat="1" x14ac:dyDescent="0.5">
      <c r="A3036" s="399"/>
      <c r="B3036" s="400"/>
      <c r="C3036" s="75"/>
      <c r="D3036" s="323"/>
      <c r="E3036" s="400"/>
      <c r="F3036" s="75"/>
      <c r="G3036" s="75"/>
    </row>
    <row r="3037" spans="1:7" s="324" customFormat="1" x14ac:dyDescent="0.5">
      <c r="A3037" s="399"/>
      <c r="B3037" s="400"/>
      <c r="C3037" s="75"/>
      <c r="D3037" s="323"/>
      <c r="E3037" s="400"/>
      <c r="F3037" s="75"/>
      <c r="G3037" s="75"/>
    </row>
    <row r="3038" spans="1:7" s="324" customFormat="1" x14ac:dyDescent="0.5">
      <c r="A3038" s="399"/>
      <c r="B3038" s="400"/>
      <c r="C3038" s="75"/>
      <c r="D3038" s="323"/>
      <c r="E3038" s="400"/>
      <c r="F3038" s="75"/>
      <c r="G3038" s="75"/>
    </row>
    <row r="3039" spans="1:7" s="324" customFormat="1" x14ac:dyDescent="0.5">
      <c r="A3039" s="399"/>
      <c r="B3039" s="400"/>
      <c r="C3039" s="75"/>
      <c r="D3039" s="323"/>
      <c r="E3039" s="400"/>
      <c r="F3039" s="75"/>
      <c r="G3039" s="75"/>
    </row>
    <row r="3040" spans="1:7" s="324" customFormat="1" x14ac:dyDescent="0.5">
      <c r="A3040" s="399"/>
      <c r="B3040" s="400"/>
      <c r="C3040" s="75"/>
      <c r="D3040" s="323"/>
      <c r="E3040" s="400"/>
      <c r="F3040" s="75"/>
      <c r="G3040" s="75"/>
    </row>
    <row r="3041" spans="1:7" s="324" customFormat="1" x14ac:dyDescent="0.5">
      <c r="A3041" s="399"/>
      <c r="B3041" s="400"/>
      <c r="C3041" s="75"/>
      <c r="D3041" s="323"/>
      <c r="E3041" s="400"/>
      <c r="F3041" s="75"/>
      <c r="G3041" s="75"/>
    </row>
    <row r="3042" spans="1:7" s="324" customFormat="1" x14ac:dyDescent="0.5">
      <c r="A3042" s="399"/>
      <c r="B3042" s="400"/>
      <c r="C3042" s="75"/>
      <c r="D3042" s="323"/>
      <c r="E3042" s="400"/>
      <c r="F3042" s="75"/>
      <c r="G3042" s="75"/>
    </row>
    <row r="3043" spans="1:7" s="324" customFormat="1" x14ac:dyDescent="0.5">
      <c r="A3043" s="399"/>
      <c r="B3043" s="400"/>
      <c r="C3043" s="75"/>
      <c r="D3043" s="323"/>
      <c r="E3043" s="400"/>
      <c r="F3043" s="75"/>
      <c r="G3043" s="75"/>
    </row>
    <row r="3044" spans="1:7" s="324" customFormat="1" x14ac:dyDescent="0.5">
      <c r="A3044" s="399"/>
      <c r="B3044" s="400"/>
      <c r="C3044" s="75"/>
      <c r="D3044" s="323"/>
      <c r="E3044" s="400"/>
      <c r="F3044" s="75"/>
      <c r="G3044" s="75"/>
    </row>
    <row r="3045" spans="1:7" s="324" customFormat="1" x14ac:dyDescent="0.5">
      <c r="A3045" s="399"/>
      <c r="B3045" s="400"/>
      <c r="C3045" s="75"/>
      <c r="D3045" s="323"/>
      <c r="E3045" s="400"/>
      <c r="F3045" s="75"/>
      <c r="G3045" s="75"/>
    </row>
    <row r="3046" spans="1:7" s="324" customFormat="1" x14ac:dyDescent="0.5">
      <c r="A3046" s="399"/>
      <c r="B3046" s="400"/>
      <c r="C3046" s="75"/>
      <c r="D3046" s="323"/>
      <c r="E3046" s="400"/>
      <c r="F3046" s="75"/>
      <c r="G3046" s="75"/>
    </row>
    <row r="3047" spans="1:7" s="324" customFormat="1" x14ac:dyDescent="0.5">
      <c r="A3047" s="399"/>
      <c r="B3047" s="400"/>
      <c r="C3047" s="75"/>
      <c r="D3047" s="323"/>
      <c r="E3047" s="400"/>
      <c r="F3047" s="75"/>
      <c r="G3047" s="75"/>
    </row>
    <row r="3048" spans="1:7" s="324" customFormat="1" x14ac:dyDescent="0.5">
      <c r="A3048" s="399"/>
      <c r="B3048" s="400"/>
      <c r="C3048" s="75"/>
      <c r="D3048" s="323"/>
      <c r="E3048" s="400"/>
      <c r="F3048" s="75"/>
      <c r="G3048" s="75"/>
    </row>
    <row r="3049" spans="1:7" s="324" customFormat="1" x14ac:dyDescent="0.5">
      <c r="A3049" s="399"/>
      <c r="B3049" s="400"/>
      <c r="C3049" s="75"/>
      <c r="D3049" s="323"/>
      <c r="E3049" s="400"/>
      <c r="F3049" s="75"/>
      <c r="G3049" s="75"/>
    </row>
    <row r="3050" spans="1:7" s="324" customFormat="1" x14ac:dyDescent="0.5">
      <c r="A3050" s="399"/>
      <c r="B3050" s="400"/>
      <c r="C3050" s="75"/>
      <c r="D3050" s="323"/>
      <c r="E3050" s="400"/>
      <c r="F3050" s="75"/>
      <c r="G3050" s="75"/>
    </row>
    <row r="3051" spans="1:7" s="324" customFormat="1" x14ac:dyDescent="0.5">
      <c r="A3051" s="399"/>
      <c r="B3051" s="400"/>
      <c r="C3051" s="75"/>
      <c r="D3051" s="323"/>
      <c r="E3051" s="400"/>
      <c r="F3051" s="75"/>
      <c r="G3051" s="75"/>
    </row>
    <row r="3052" spans="1:7" s="324" customFormat="1" x14ac:dyDescent="0.5">
      <c r="A3052" s="399"/>
      <c r="B3052" s="400"/>
      <c r="C3052" s="75"/>
      <c r="D3052" s="323"/>
      <c r="E3052" s="400"/>
      <c r="F3052" s="75"/>
      <c r="G3052" s="75"/>
    </row>
    <row r="3053" spans="1:7" s="324" customFormat="1" x14ac:dyDescent="0.5">
      <c r="A3053" s="399"/>
      <c r="B3053" s="400"/>
      <c r="C3053" s="75"/>
      <c r="D3053" s="323"/>
      <c r="E3053" s="400"/>
      <c r="F3053" s="75"/>
      <c r="G3053" s="75"/>
    </row>
    <row r="3054" spans="1:7" s="324" customFormat="1" x14ac:dyDescent="0.5">
      <c r="A3054" s="399"/>
      <c r="B3054" s="400"/>
      <c r="C3054" s="75"/>
      <c r="D3054" s="323"/>
      <c r="E3054" s="400"/>
      <c r="F3054" s="75"/>
      <c r="G3054" s="75"/>
    </row>
    <row r="3055" spans="1:7" s="324" customFormat="1" x14ac:dyDescent="0.5">
      <c r="A3055" s="399"/>
      <c r="B3055" s="400"/>
      <c r="C3055" s="75"/>
      <c r="D3055" s="323"/>
      <c r="E3055" s="400"/>
      <c r="F3055" s="75"/>
      <c r="G3055" s="75"/>
    </row>
    <row r="3056" spans="1:7" s="324" customFormat="1" x14ac:dyDescent="0.5">
      <c r="A3056" s="399"/>
      <c r="B3056" s="400"/>
      <c r="C3056" s="75"/>
      <c r="D3056" s="323"/>
      <c r="E3056" s="400"/>
      <c r="F3056" s="75"/>
      <c r="G3056" s="75"/>
    </row>
    <row r="3057" spans="1:7" s="324" customFormat="1" x14ac:dyDescent="0.5">
      <c r="A3057" s="399"/>
      <c r="B3057" s="400"/>
      <c r="C3057" s="75"/>
      <c r="D3057" s="323"/>
      <c r="E3057" s="400"/>
      <c r="F3057" s="75"/>
      <c r="G3057" s="75"/>
    </row>
    <row r="3058" spans="1:7" s="324" customFormat="1" x14ac:dyDescent="0.5">
      <c r="A3058" s="399"/>
      <c r="B3058" s="400"/>
      <c r="C3058" s="75"/>
      <c r="D3058" s="323"/>
      <c r="E3058" s="400"/>
      <c r="F3058" s="75"/>
      <c r="G3058" s="75"/>
    </row>
    <row r="3059" spans="1:7" s="324" customFormat="1" x14ac:dyDescent="0.5">
      <c r="A3059" s="399"/>
      <c r="B3059" s="400"/>
      <c r="C3059" s="75"/>
      <c r="D3059" s="323"/>
      <c r="E3059" s="400"/>
      <c r="F3059" s="75"/>
      <c r="G3059" s="75"/>
    </row>
    <row r="3060" spans="1:7" s="324" customFormat="1" x14ac:dyDescent="0.5">
      <c r="A3060" s="399"/>
      <c r="B3060" s="400"/>
      <c r="C3060" s="75"/>
      <c r="D3060" s="323"/>
      <c r="E3060" s="400"/>
      <c r="F3060" s="75"/>
      <c r="G3060" s="75"/>
    </row>
    <row r="3061" spans="1:7" s="324" customFormat="1" x14ac:dyDescent="0.5">
      <c r="A3061" s="399"/>
      <c r="B3061" s="400"/>
      <c r="C3061" s="75"/>
      <c r="D3061" s="323"/>
      <c r="E3061" s="400"/>
      <c r="F3061" s="75"/>
      <c r="G3061" s="75"/>
    </row>
    <row r="3062" spans="1:7" s="324" customFormat="1" x14ac:dyDescent="0.5">
      <c r="A3062" s="399"/>
      <c r="B3062" s="400"/>
      <c r="C3062" s="75"/>
      <c r="D3062" s="323"/>
      <c r="E3062" s="400"/>
      <c r="F3062" s="75"/>
      <c r="G3062" s="75"/>
    </row>
    <row r="3063" spans="1:7" s="324" customFormat="1" x14ac:dyDescent="0.5">
      <c r="A3063" s="399"/>
      <c r="B3063" s="400"/>
      <c r="C3063" s="75"/>
      <c r="D3063" s="323"/>
      <c r="E3063" s="400"/>
      <c r="F3063" s="75"/>
      <c r="G3063" s="75"/>
    </row>
    <row r="3064" spans="1:7" s="324" customFormat="1" x14ac:dyDescent="0.5">
      <c r="A3064" s="399"/>
      <c r="B3064" s="400"/>
      <c r="C3064" s="75"/>
      <c r="D3064" s="323"/>
      <c r="E3064" s="400"/>
      <c r="F3064" s="75"/>
      <c r="G3064" s="75"/>
    </row>
    <row r="3065" spans="1:7" s="324" customFormat="1" x14ac:dyDescent="0.5">
      <c r="A3065" s="399"/>
      <c r="B3065" s="400"/>
      <c r="C3065" s="75"/>
      <c r="D3065" s="323"/>
      <c r="E3065" s="400"/>
      <c r="F3065" s="75"/>
      <c r="G3065" s="75"/>
    </row>
    <row r="3066" spans="1:7" s="324" customFormat="1" x14ac:dyDescent="0.5">
      <c r="A3066" s="399"/>
      <c r="B3066" s="400"/>
      <c r="C3066" s="75"/>
      <c r="D3066" s="323"/>
      <c r="E3066" s="400"/>
      <c r="F3066" s="75"/>
      <c r="G3066" s="75"/>
    </row>
    <row r="3067" spans="1:7" s="324" customFormat="1" x14ac:dyDescent="0.5">
      <c r="A3067" s="399"/>
      <c r="B3067" s="400"/>
      <c r="C3067" s="75"/>
      <c r="D3067" s="323"/>
      <c r="E3067" s="400"/>
      <c r="F3067" s="75"/>
      <c r="G3067" s="75"/>
    </row>
    <row r="3068" spans="1:7" s="324" customFormat="1" x14ac:dyDescent="0.5">
      <c r="A3068" s="399"/>
      <c r="B3068" s="400"/>
      <c r="C3068" s="75"/>
      <c r="D3068" s="323"/>
      <c r="E3068" s="400"/>
      <c r="F3068" s="75"/>
      <c r="G3068" s="75"/>
    </row>
    <row r="3069" spans="1:7" s="324" customFormat="1" x14ac:dyDescent="0.5">
      <c r="A3069" s="399"/>
      <c r="B3069" s="400"/>
      <c r="C3069" s="75"/>
      <c r="D3069" s="323"/>
      <c r="E3069" s="400"/>
      <c r="F3069" s="75"/>
      <c r="G3069" s="75"/>
    </row>
    <row r="3070" spans="1:7" s="324" customFormat="1" x14ac:dyDescent="0.5">
      <c r="A3070" s="399"/>
      <c r="B3070" s="400"/>
      <c r="C3070" s="75"/>
      <c r="D3070" s="323"/>
      <c r="E3070" s="400"/>
      <c r="F3070" s="75"/>
      <c r="G3070" s="75"/>
    </row>
    <row r="3071" spans="1:7" s="324" customFormat="1" x14ac:dyDescent="0.5">
      <c r="A3071" s="399"/>
      <c r="B3071" s="400"/>
      <c r="C3071" s="75"/>
      <c r="D3071" s="323"/>
      <c r="E3071" s="400"/>
      <c r="F3071" s="75"/>
      <c r="G3071" s="75"/>
    </row>
    <row r="3072" spans="1:7" s="324" customFormat="1" x14ac:dyDescent="0.5">
      <c r="A3072" s="399"/>
      <c r="B3072" s="400"/>
      <c r="C3072" s="75"/>
      <c r="D3072" s="323"/>
      <c r="E3072" s="400"/>
      <c r="F3072" s="75"/>
      <c r="G3072" s="75"/>
    </row>
    <row r="3073" spans="1:7" s="324" customFormat="1" x14ac:dyDescent="0.5">
      <c r="A3073" s="399"/>
      <c r="B3073" s="400"/>
      <c r="C3073" s="75"/>
      <c r="D3073" s="323"/>
      <c r="E3073" s="400"/>
      <c r="F3073" s="75"/>
      <c r="G3073" s="75"/>
    </row>
    <row r="3074" spans="1:7" s="324" customFormat="1" x14ac:dyDescent="0.5">
      <c r="A3074" s="399"/>
      <c r="B3074" s="400"/>
      <c r="C3074" s="75"/>
      <c r="D3074" s="323"/>
      <c r="E3074" s="400"/>
      <c r="F3074" s="75"/>
      <c r="G3074" s="75"/>
    </row>
    <row r="3075" spans="1:7" s="324" customFormat="1" x14ac:dyDescent="0.5">
      <c r="A3075" s="399"/>
      <c r="B3075" s="400"/>
      <c r="C3075" s="75"/>
      <c r="D3075" s="323"/>
      <c r="E3075" s="400"/>
      <c r="F3075" s="75"/>
      <c r="G3075" s="75"/>
    </row>
    <row r="3076" spans="1:7" s="324" customFormat="1" x14ac:dyDescent="0.5">
      <c r="A3076" s="399"/>
      <c r="B3076" s="400"/>
      <c r="C3076" s="75"/>
      <c r="D3076" s="323"/>
      <c r="E3076" s="400"/>
      <c r="F3076" s="75"/>
      <c r="G3076" s="75"/>
    </row>
    <row r="3077" spans="1:7" s="324" customFormat="1" x14ac:dyDescent="0.5">
      <c r="A3077" s="399"/>
      <c r="B3077" s="400"/>
      <c r="C3077" s="75"/>
      <c r="D3077" s="323"/>
      <c r="E3077" s="400"/>
      <c r="F3077" s="75"/>
      <c r="G3077" s="75"/>
    </row>
    <row r="3078" spans="1:7" s="324" customFormat="1" x14ac:dyDescent="0.5">
      <c r="A3078" s="399"/>
      <c r="B3078" s="400"/>
      <c r="C3078" s="75"/>
      <c r="D3078" s="323"/>
      <c r="E3078" s="400"/>
      <c r="F3078" s="75"/>
      <c r="G3078" s="75"/>
    </row>
    <row r="3079" spans="1:7" s="324" customFormat="1" x14ac:dyDescent="0.5">
      <c r="A3079" s="399"/>
      <c r="B3079" s="400"/>
      <c r="C3079" s="75"/>
      <c r="D3079" s="323"/>
      <c r="E3079" s="400"/>
      <c r="F3079" s="75"/>
      <c r="G3079" s="75"/>
    </row>
    <row r="3080" spans="1:7" s="324" customFormat="1" x14ac:dyDescent="0.5">
      <c r="A3080" s="399"/>
      <c r="B3080" s="400"/>
      <c r="C3080" s="75"/>
      <c r="D3080" s="323"/>
      <c r="E3080" s="400"/>
      <c r="F3080" s="75"/>
      <c r="G3080" s="75"/>
    </row>
    <row r="3081" spans="1:7" s="324" customFormat="1" x14ac:dyDescent="0.5">
      <c r="A3081" s="399"/>
      <c r="B3081" s="400"/>
      <c r="C3081" s="75"/>
      <c r="D3081" s="323"/>
      <c r="E3081" s="400"/>
      <c r="F3081" s="75"/>
      <c r="G3081" s="75"/>
    </row>
    <row r="3082" spans="1:7" s="324" customFormat="1" x14ac:dyDescent="0.5">
      <c r="A3082" s="399"/>
      <c r="B3082" s="400"/>
      <c r="C3082" s="75"/>
      <c r="D3082" s="323"/>
      <c r="E3082" s="400"/>
      <c r="F3082" s="75"/>
      <c r="G3082" s="75"/>
    </row>
    <row r="3083" spans="1:7" s="324" customFormat="1" x14ac:dyDescent="0.5">
      <c r="A3083" s="399"/>
      <c r="B3083" s="400"/>
      <c r="C3083" s="75"/>
      <c r="D3083" s="323"/>
      <c r="E3083" s="400"/>
      <c r="F3083" s="75"/>
      <c r="G3083" s="75"/>
    </row>
    <row r="3084" spans="1:7" s="324" customFormat="1" x14ac:dyDescent="0.5">
      <c r="A3084" s="399"/>
      <c r="B3084" s="400"/>
      <c r="C3084" s="75"/>
      <c r="D3084" s="323"/>
      <c r="E3084" s="400"/>
      <c r="F3084" s="75"/>
      <c r="G3084" s="75"/>
    </row>
    <row r="3085" spans="1:7" s="324" customFormat="1" x14ac:dyDescent="0.5">
      <c r="A3085" s="399"/>
      <c r="B3085" s="400"/>
      <c r="C3085" s="75"/>
      <c r="D3085" s="323"/>
      <c r="E3085" s="400"/>
      <c r="F3085" s="75"/>
      <c r="G3085" s="75"/>
    </row>
    <row r="3086" spans="1:7" s="324" customFormat="1" x14ac:dyDescent="0.5">
      <c r="A3086" s="399"/>
      <c r="B3086" s="400"/>
      <c r="C3086" s="75"/>
      <c r="D3086" s="323"/>
      <c r="E3086" s="400"/>
      <c r="F3086" s="75"/>
      <c r="G3086" s="75"/>
    </row>
    <row r="3087" spans="1:7" s="324" customFormat="1" x14ac:dyDescent="0.5">
      <c r="A3087" s="399"/>
      <c r="B3087" s="400"/>
      <c r="C3087" s="75"/>
      <c r="D3087" s="323"/>
      <c r="E3087" s="400"/>
      <c r="F3087" s="75"/>
      <c r="G3087" s="75"/>
    </row>
    <row r="3088" spans="1:7" s="324" customFormat="1" x14ac:dyDescent="0.5">
      <c r="A3088" s="399"/>
      <c r="B3088" s="400"/>
      <c r="C3088" s="75"/>
      <c r="D3088" s="323"/>
      <c r="E3088" s="400"/>
      <c r="F3088" s="75"/>
      <c r="G3088" s="75"/>
    </row>
    <row r="3089" spans="1:7" s="324" customFormat="1" x14ac:dyDescent="0.5">
      <c r="A3089" s="399"/>
      <c r="B3089" s="400"/>
      <c r="C3089" s="75"/>
      <c r="D3089" s="323"/>
      <c r="E3089" s="400"/>
      <c r="F3089" s="75"/>
      <c r="G3089" s="75"/>
    </row>
    <row r="3090" spans="1:7" s="324" customFormat="1" x14ac:dyDescent="0.5">
      <c r="A3090" s="399"/>
      <c r="B3090" s="400"/>
      <c r="C3090" s="75"/>
      <c r="D3090" s="323"/>
      <c r="E3090" s="400"/>
      <c r="F3090" s="75"/>
      <c r="G3090" s="75"/>
    </row>
    <row r="3091" spans="1:7" s="324" customFormat="1" x14ac:dyDescent="0.5">
      <c r="A3091" s="399"/>
      <c r="B3091" s="400"/>
      <c r="C3091" s="75"/>
      <c r="D3091" s="323"/>
      <c r="E3091" s="400"/>
      <c r="F3091" s="75"/>
      <c r="G3091" s="75"/>
    </row>
    <row r="3092" spans="1:7" s="324" customFormat="1" x14ac:dyDescent="0.5">
      <c r="A3092" s="399"/>
      <c r="B3092" s="400"/>
      <c r="C3092" s="75"/>
      <c r="D3092" s="323"/>
      <c r="E3092" s="400"/>
      <c r="F3092" s="75"/>
      <c r="G3092" s="75"/>
    </row>
    <row r="3093" spans="1:7" s="324" customFormat="1" x14ac:dyDescent="0.5">
      <c r="A3093" s="399"/>
      <c r="B3093" s="400"/>
      <c r="C3093" s="75"/>
      <c r="D3093" s="323"/>
      <c r="E3093" s="400"/>
      <c r="F3093" s="75"/>
      <c r="G3093" s="75"/>
    </row>
    <row r="3094" spans="1:7" s="324" customFormat="1" x14ac:dyDescent="0.5">
      <c r="A3094" s="399"/>
      <c r="B3094" s="400"/>
      <c r="C3094" s="75"/>
      <c r="D3094" s="323"/>
      <c r="E3094" s="400"/>
      <c r="F3094" s="75"/>
      <c r="G3094" s="75"/>
    </row>
    <row r="3095" spans="1:7" s="324" customFormat="1" x14ac:dyDescent="0.5">
      <c r="A3095" s="399"/>
      <c r="B3095" s="400"/>
      <c r="C3095" s="75"/>
      <c r="D3095" s="323"/>
      <c r="E3095" s="400"/>
      <c r="F3095" s="75"/>
      <c r="G3095" s="75"/>
    </row>
    <row r="3096" spans="1:7" s="324" customFormat="1" x14ac:dyDescent="0.5">
      <c r="A3096" s="399"/>
      <c r="B3096" s="400"/>
      <c r="C3096" s="75"/>
      <c r="D3096" s="323"/>
      <c r="E3096" s="400"/>
      <c r="F3096" s="75"/>
      <c r="G3096" s="75"/>
    </row>
    <row r="3097" spans="1:7" s="324" customFormat="1" x14ac:dyDescent="0.5">
      <c r="A3097" s="399"/>
      <c r="B3097" s="400"/>
      <c r="C3097" s="75"/>
      <c r="D3097" s="323"/>
      <c r="E3097" s="400"/>
      <c r="F3097" s="75"/>
      <c r="G3097" s="75"/>
    </row>
    <row r="3098" spans="1:7" s="324" customFormat="1" x14ac:dyDescent="0.5">
      <c r="A3098" s="399"/>
      <c r="B3098" s="400"/>
      <c r="C3098" s="75"/>
      <c r="D3098" s="323"/>
      <c r="E3098" s="400"/>
      <c r="F3098" s="75"/>
      <c r="G3098" s="75"/>
    </row>
    <row r="3099" spans="1:7" s="324" customFormat="1" x14ac:dyDescent="0.5">
      <c r="A3099" s="399"/>
      <c r="B3099" s="400"/>
      <c r="C3099" s="75"/>
      <c r="D3099" s="323"/>
      <c r="E3099" s="400"/>
      <c r="F3099" s="75"/>
      <c r="G3099" s="75"/>
    </row>
    <row r="3100" spans="1:7" s="324" customFormat="1" x14ac:dyDescent="0.5">
      <c r="A3100" s="399"/>
      <c r="B3100" s="400"/>
      <c r="C3100" s="75"/>
      <c r="D3100" s="323"/>
      <c r="E3100" s="400"/>
      <c r="F3100" s="75"/>
      <c r="G3100" s="75"/>
    </row>
    <row r="3101" spans="1:7" s="324" customFormat="1" x14ac:dyDescent="0.5">
      <c r="A3101" s="399"/>
      <c r="B3101" s="400"/>
      <c r="C3101" s="75"/>
      <c r="D3101" s="323"/>
      <c r="E3101" s="400"/>
      <c r="F3101" s="75"/>
      <c r="G3101" s="75"/>
    </row>
    <row r="3102" spans="1:7" s="324" customFormat="1" x14ac:dyDescent="0.5">
      <c r="A3102" s="399"/>
      <c r="B3102" s="400"/>
      <c r="C3102" s="75"/>
      <c r="D3102" s="323"/>
      <c r="E3102" s="400"/>
      <c r="F3102" s="75"/>
      <c r="G3102" s="75"/>
    </row>
    <row r="3103" spans="1:7" s="324" customFormat="1" x14ac:dyDescent="0.5">
      <c r="A3103" s="399"/>
      <c r="B3103" s="400"/>
      <c r="C3103" s="75"/>
      <c r="D3103" s="323"/>
      <c r="E3103" s="400"/>
      <c r="F3103" s="75"/>
      <c r="G3103" s="75"/>
    </row>
    <row r="3104" spans="1:7" s="324" customFormat="1" x14ac:dyDescent="0.5">
      <c r="A3104" s="399"/>
      <c r="B3104" s="400"/>
      <c r="C3104" s="75"/>
      <c r="D3104" s="323"/>
      <c r="E3104" s="400"/>
      <c r="F3104" s="75"/>
      <c r="G3104" s="75"/>
    </row>
    <row r="3105" spans="1:7" s="324" customFormat="1" x14ac:dyDescent="0.5">
      <c r="A3105" s="399"/>
      <c r="B3105" s="400"/>
      <c r="C3105" s="75"/>
      <c r="D3105" s="323"/>
      <c r="E3105" s="400"/>
      <c r="F3105" s="75"/>
      <c r="G3105" s="75"/>
    </row>
    <row r="3106" spans="1:7" s="324" customFormat="1" x14ac:dyDescent="0.5">
      <c r="A3106" s="399"/>
      <c r="B3106" s="400"/>
      <c r="C3106" s="75"/>
      <c r="D3106" s="323"/>
      <c r="E3106" s="400"/>
      <c r="F3106" s="75"/>
      <c r="G3106" s="75"/>
    </row>
    <row r="3107" spans="1:7" s="324" customFormat="1" x14ac:dyDescent="0.5">
      <c r="A3107" s="399"/>
      <c r="B3107" s="400"/>
      <c r="C3107" s="75"/>
      <c r="D3107" s="323"/>
      <c r="E3107" s="400"/>
      <c r="F3107" s="75"/>
      <c r="G3107" s="75"/>
    </row>
    <row r="3108" spans="1:7" s="324" customFormat="1" x14ac:dyDescent="0.5">
      <c r="A3108" s="399"/>
      <c r="B3108" s="400"/>
      <c r="C3108" s="75"/>
      <c r="D3108" s="323"/>
      <c r="E3108" s="400"/>
      <c r="F3108" s="75"/>
      <c r="G3108" s="75"/>
    </row>
    <row r="3109" spans="1:7" s="324" customFormat="1" x14ac:dyDescent="0.5">
      <c r="A3109" s="399"/>
      <c r="B3109" s="400"/>
      <c r="C3109" s="75"/>
      <c r="D3109" s="323"/>
      <c r="E3109" s="400"/>
      <c r="F3109" s="75"/>
      <c r="G3109" s="75"/>
    </row>
    <row r="3110" spans="1:7" s="324" customFormat="1" x14ac:dyDescent="0.5">
      <c r="A3110" s="399"/>
      <c r="B3110" s="400"/>
      <c r="C3110" s="75"/>
      <c r="D3110" s="323"/>
      <c r="E3110" s="400"/>
      <c r="F3110" s="75"/>
      <c r="G3110" s="75"/>
    </row>
    <row r="3111" spans="1:7" s="324" customFormat="1" x14ac:dyDescent="0.5">
      <c r="A3111" s="399"/>
      <c r="B3111" s="400"/>
      <c r="C3111" s="75"/>
      <c r="D3111" s="323"/>
      <c r="E3111" s="400"/>
      <c r="F3111" s="75"/>
      <c r="G3111" s="75"/>
    </row>
    <row r="3112" spans="1:7" s="324" customFormat="1" x14ac:dyDescent="0.5">
      <c r="A3112" s="399"/>
      <c r="B3112" s="400"/>
      <c r="C3112" s="75"/>
      <c r="D3112" s="323"/>
      <c r="E3112" s="400"/>
      <c r="F3112" s="75"/>
      <c r="G3112" s="75"/>
    </row>
    <row r="3113" spans="1:7" s="324" customFormat="1" x14ac:dyDescent="0.5">
      <c r="A3113" s="399"/>
      <c r="B3113" s="400"/>
      <c r="C3113" s="75"/>
      <c r="D3113" s="323"/>
      <c r="E3113" s="400"/>
      <c r="F3113" s="75"/>
      <c r="G3113" s="75"/>
    </row>
    <row r="3114" spans="1:7" s="324" customFormat="1" x14ac:dyDescent="0.5">
      <c r="A3114" s="399"/>
      <c r="B3114" s="400"/>
      <c r="C3114" s="75"/>
      <c r="D3114" s="323"/>
      <c r="E3114" s="400"/>
      <c r="F3114" s="75"/>
      <c r="G3114" s="75"/>
    </row>
    <row r="3115" spans="1:7" s="324" customFormat="1" x14ac:dyDescent="0.5">
      <c r="A3115" s="399"/>
      <c r="B3115" s="400"/>
      <c r="C3115" s="75"/>
      <c r="D3115" s="323"/>
      <c r="E3115" s="400"/>
      <c r="F3115" s="75"/>
      <c r="G3115" s="75"/>
    </row>
    <row r="3116" spans="1:7" s="324" customFormat="1" x14ac:dyDescent="0.5">
      <c r="A3116" s="399"/>
      <c r="B3116" s="400"/>
      <c r="C3116" s="75"/>
      <c r="D3116" s="323"/>
      <c r="E3116" s="400"/>
      <c r="F3116" s="75"/>
      <c r="G3116" s="75"/>
    </row>
    <row r="3117" spans="1:7" s="324" customFormat="1" x14ac:dyDescent="0.5">
      <c r="A3117" s="399"/>
      <c r="B3117" s="400"/>
      <c r="C3117" s="75"/>
      <c r="D3117" s="323"/>
      <c r="E3117" s="400"/>
      <c r="F3117" s="75"/>
      <c r="G3117" s="75"/>
    </row>
    <row r="3118" spans="1:7" s="324" customFormat="1" x14ac:dyDescent="0.5">
      <c r="A3118" s="399"/>
      <c r="B3118" s="400"/>
      <c r="C3118" s="75"/>
      <c r="D3118" s="323"/>
      <c r="E3118" s="400"/>
      <c r="F3118" s="75"/>
      <c r="G3118" s="75"/>
    </row>
    <row r="3119" spans="1:7" s="324" customFormat="1" x14ac:dyDescent="0.5">
      <c r="A3119" s="399"/>
      <c r="B3119" s="400"/>
      <c r="C3119" s="75"/>
      <c r="D3119" s="323"/>
      <c r="E3119" s="400"/>
      <c r="F3119" s="75"/>
      <c r="G3119" s="75"/>
    </row>
    <row r="3120" spans="1:7" s="324" customFormat="1" x14ac:dyDescent="0.5">
      <c r="A3120" s="399"/>
      <c r="B3120" s="400"/>
      <c r="C3120" s="75"/>
      <c r="D3120" s="323"/>
      <c r="E3120" s="400"/>
      <c r="F3120" s="75"/>
      <c r="G3120" s="75"/>
    </row>
    <row r="3121" spans="1:7" s="324" customFormat="1" x14ac:dyDescent="0.5">
      <c r="A3121" s="399"/>
      <c r="B3121" s="400"/>
      <c r="C3121" s="75"/>
      <c r="D3121" s="323"/>
      <c r="E3121" s="400"/>
      <c r="F3121" s="75"/>
      <c r="G3121" s="75"/>
    </row>
    <row r="3122" spans="1:7" s="324" customFormat="1" x14ac:dyDescent="0.5">
      <c r="A3122" s="399"/>
      <c r="B3122" s="400"/>
      <c r="C3122" s="75"/>
      <c r="D3122" s="323"/>
      <c r="E3122" s="400"/>
      <c r="F3122" s="75"/>
      <c r="G3122" s="75"/>
    </row>
    <row r="3123" spans="1:7" s="324" customFormat="1" x14ac:dyDescent="0.5">
      <c r="A3123" s="399"/>
      <c r="B3123" s="400"/>
      <c r="C3123" s="75"/>
      <c r="D3123" s="323"/>
      <c r="E3123" s="400"/>
      <c r="F3123" s="75"/>
      <c r="G3123" s="75"/>
    </row>
    <row r="3124" spans="1:7" s="324" customFormat="1" x14ac:dyDescent="0.5">
      <c r="A3124" s="399"/>
      <c r="B3124" s="400"/>
      <c r="C3124" s="75"/>
      <c r="D3124" s="323"/>
      <c r="E3124" s="400"/>
      <c r="F3124" s="75"/>
      <c r="G3124" s="75"/>
    </row>
    <row r="3125" spans="1:7" s="324" customFormat="1" x14ac:dyDescent="0.5">
      <c r="A3125" s="399"/>
      <c r="B3125" s="400"/>
      <c r="C3125" s="75"/>
      <c r="D3125" s="323"/>
      <c r="E3125" s="400"/>
      <c r="F3125" s="75"/>
      <c r="G3125" s="75"/>
    </row>
    <row r="3126" spans="1:7" s="324" customFormat="1" x14ac:dyDescent="0.5">
      <c r="A3126" s="399"/>
      <c r="B3126" s="400"/>
      <c r="C3126" s="75"/>
      <c r="D3126" s="323"/>
      <c r="E3126" s="400"/>
      <c r="F3126" s="75"/>
      <c r="G3126" s="75"/>
    </row>
    <row r="3127" spans="1:7" s="324" customFormat="1" x14ac:dyDescent="0.5">
      <c r="A3127" s="399"/>
      <c r="B3127" s="400"/>
      <c r="C3127" s="75"/>
      <c r="D3127" s="323"/>
      <c r="E3127" s="400"/>
      <c r="F3127" s="75"/>
      <c r="G3127" s="75"/>
    </row>
    <row r="3128" spans="1:7" s="324" customFormat="1" x14ac:dyDescent="0.5">
      <c r="A3128" s="399"/>
      <c r="B3128" s="400"/>
      <c r="C3128" s="75"/>
      <c r="D3128" s="323"/>
      <c r="E3128" s="400"/>
      <c r="F3128" s="75"/>
      <c r="G3128" s="75"/>
    </row>
    <row r="3129" spans="1:7" s="324" customFormat="1" x14ac:dyDescent="0.5">
      <c r="A3129" s="399"/>
      <c r="B3129" s="400"/>
      <c r="C3129" s="75"/>
      <c r="D3129" s="323"/>
      <c r="E3129" s="400"/>
      <c r="F3129" s="75"/>
      <c r="G3129" s="75"/>
    </row>
    <row r="3130" spans="1:7" s="324" customFormat="1" x14ac:dyDescent="0.5">
      <c r="A3130" s="399"/>
      <c r="B3130" s="400"/>
      <c r="C3130" s="75"/>
      <c r="D3130" s="323"/>
      <c r="E3130" s="400"/>
      <c r="F3130" s="75"/>
      <c r="G3130" s="75"/>
    </row>
    <row r="3131" spans="1:7" s="324" customFormat="1" x14ac:dyDescent="0.5">
      <c r="A3131" s="399"/>
      <c r="B3131" s="400"/>
      <c r="C3131" s="75"/>
      <c r="D3131" s="323"/>
      <c r="E3131" s="400"/>
      <c r="F3131" s="75"/>
      <c r="G3131" s="75"/>
    </row>
    <row r="3132" spans="1:7" s="324" customFormat="1" x14ac:dyDescent="0.5">
      <c r="A3132" s="399"/>
      <c r="B3132" s="400"/>
      <c r="C3132" s="75"/>
      <c r="D3132" s="323"/>
      <c r="E3132" s="400"/>
      <c r="F3132" s="75"/>
      <c r="G3132" s="75"/>
    </row>
    <row r="3133" spans="1:7" s="324" customFormat="1" x14ac:dyDescent="0.5">
      <c r="A3133" s="399"/>
      <c r="B3133" s="400"/>
      <c r="C3133" s="75"/>
      <c r="D3133" s="323"/>
      <c r="E3133" s="400"/>
      <c r="F3133" s="75"/>
      <c r="G3133" s="75"/>
    </row>
    <row r="3134" spans="1:7" s="324" customFormat="1" x14ac:dyDescent="0.5">
      <c r="A3134" s="399"/>
      <c r="B3134" s="400"/>
      <c r="C3134" s="75"/>
      <c r="D3134" s="323"/>
      <c r="E3134" s="400"/>
      <c r="F3134" s="75"/>
      <c r="G3134" s="75"/>
    </row>
    <row r="3135" spans="1:7" s="324" customFormat="1" x14ac:dyDescent="0.5">
      <c r="A3135" s="399"/>
      <c r="B3135" s="400"/>
      <c r="C3135" s="75"/>
      <c r="D3135" s="323"/>
      <c r="E3135" s="400"/>
      <c r="F3135" s="75"/>
      <c r="G3135" s="75"/>
    </row>
    <row r="3136" spans="1:7" s="324" customFormat="1" x14ac:dyDescent="0.5">
      <c r="A3136" s="399"/>
      <c r="B3136" s="400"/>
      <c r="C3136" s="75"/>
      <c r="D3136" s="323"/>
      <c r="E3136" s="400"/>
      <c r="F3136" s="75"/>
      <c r="G3136" s="75"/>
    </row>
    <row r="3137" spans="1:7" s="324" customFormat="1" x14ac:dyDescent="0.5">
      <c r="A3137" s="399"/>
      <c r="B3137" s="400"/>
      <c r="C3137" s="75"/>
      <c r="D3137" s="323"/>
      <c r="E3137" s="400"/>
      <c r="F3137" s="75"/>
      <c r="G3137" s="75"/>
    </row>
    <row r="3138" spans="1:7" s="324" customFormat="1" x14ac:dyDescent="0.5">
      <c r="A3138" s="399"/>
      <c r="B3138" s="400"/>
      <c r="C3138" s="75"/>
      <c r="D3138" s="323"/>
      <c r="E3138" s="400"/>
      <c r="F3138" s="75"/>
      <c r="G3138" s="75"/>
    </row>
    <row r="3139" spans="1:7" s="324" customFormat="1" x14ac:dyDescent="0.5">
      <c r="A3139" s="399"/>
      <c r="B3139" s="400"/>
      <c r="C3139" s="75"/>
      <c r="D3139" s="323"/>
      <c r="E3139" s="400"/>
      <c r="F3139" s="75"/>
      <c r="G3139" s="75"/>
    </row>
    <row r="3140" spans="1:7" s="324" customFormat="1" x14ac:dyDescent="0.5">
      <c r="A3140" s="399"/>
      <c r="B3140" s="400"/>
      <c r="C3140" s="75"/>
      <c r="D3140" s="323"/>
      <c r="E3140" s="400"/>
      <c r="F3140" s="75"/>
      <c r="G3140" s="75"/>
    </row>
    <row r="3141" spans="1:7" s="324" customFormat="1" x14ac:dyDescent="0.5">
      <c r="A3141" s="399"/>
      <c r="B3141" s="400"/>
      <c r="C3141" s="75"/>
      <c r="D3141" s="323"/>
      <c r="E3141" s="400"/>
      <c r="F3141" s="75"/>
      <c r="G3141" s="75"/>
    </row>
    <row r="3142" spans="1:7" s="324" customFormat="1" x14ac:dyDescent="0.5">
      <c r="A3142" s="399"/>
      <c r="B3142" s="400"/>
      <c r="C3142" s="75"/>
      <c r="D3142" s="323"/>
      <c r="E3142" s="400"/>
      <c r="F3142" s="75"/>
      <c r="G3142" s="75"/>
    </row>
    <row r="3143" spans="1:7" s="324" customFormat="1" x14ac:dyDescent="0.5">
      <c r="A3143" s="399"/>
      <c r="B3143" s="400"/>
      <c r="C3143" s="75"/>
      <c r="D3143" s="323"/>
      <c r="E3143" s="400"/>
      <c r="F3143" s="75"/>
      <c r="G3143" s="75"/>
    </row>
    <row r="3144" spans="1:7" s="324" customFormat="1" x14ac:dyDescent="0.5">
      <c r="A3144" s="399"/>
      <c r="B3144" s="400"/>
      <c r="C3144" s="75"/>
      <c r="D3144" s="323"/>
      <c r="E3144" s="400"/>
      <c r="F3144" s="75"/>
      <c r="G3144" s="75"/>
    </row>
    <row r="3145" spans="1:7" s="324" customFormat="1" x14ac:dyDescent="0.5">
      <c r="A3145" s="399"/>
      <c r="B3145" s="400"/>
      <c r="C3145" s="75"/>
      <c r="D3145" s="323"/>
      <c r="E3145" s="400"/>
      <c r="F3145" s="75"/>
      <c r="G3145" s="75"/>
    </row>
    <row r="3146" spans="1:7" s="324" customFormat="1" x14ac:dyDescent="0.5">
      <c r="A3146" s="399"/>
      <c r="B3146" s="400"/>
      <c r="C3146" s="75"/>
      <c r="D3146" s="323"/>
      <c r="E3146" s="400"/>
      <c r="F3146" s="75"/>
      <c r="G3146" s="75"/>
    </row>
    <row r="3147" spans="1:7" s="324" customFormat="1" x14ac:dyDescent="0.5">
      <c r="A3147" s="399"/>
      <c r="B3147" s="400"/>
      <c r="C3147" s="75"/>
      <c r="D3147" s="323"/>
      <c r="E3147" s="400"/>
      <c r="F3147" s="75"/>
      <c r="G3147" s="75"/>
    </row>
    <row r="3148" spans="1:7" s="324" customFormat="1" x14ac:dyDescent="0.5">
      <c r="A3148" s="399"/>
      <c r="B3148" s="400"/>
      <c r="C3148" s="75"/>
      <c r="D3148" s="323"/>
      <c r="E3148" s="400"/>
      <c r="F3148" s="75"/>
      <c r="G3148" s="75"/>
    </row>
    <row r="3149" spans="1:7" s="324" customFormat="1" x14ac:dyDescent="0.5">
      <c r="A3149" s="399"/>
      <c r="B3149" s="400"/>
      <c r="C3149" s="75"/>
      <c r="D3149" s="323"/>
      <c r="E3149" s="400"/>
      <c r="F3149" s="75"/>
      <c r="G3149" s="75"/>
    </row>
    <row r="3150" spans="1:7" s="324" customFormat="1" x14ac:dyDescent="0.5">
      <c r="A3150" s="399"/>
      <c r="B3150" s="400"/>
      <c r="C3150" s="75"/>
      <c r="D3150" s="323"/>
      <c r="E3150" s="400"/>
      <c r="F3150" s="75"/>
      <c r="G3150" s="75"/>
    </row>
    <row r="3151" spans="1:7" s="324" customFormat="1" x14ac:dyDescent="0.5">
      <c r="A3151" s="399"/>
      <c r="B3151" s="400"/>
      <c r="C3151" s="75"/>
      <c r="D3151" s="323"/>
      <c r="E3151" s="400"/>
      <c r="F3151" s="75"/>
      <c r="G3151" s="75"/>
    </row>
    <row r="3152" spans="1:7" s="324" customFormat="1" x14ac:dyDescent="0.5">
      <c r="A3152" s="399"/>
      <c r="B3152" s="400"/>
      <c r="C3152" s="75"/>
      <c r="D3152" s="323"/>
      <c r="E3152" s="400"/>
      <c r="F3152" s="75"/>
      <c r="G3152" s="75"/>
    </row>
    <row r="3153" spans="1:7" s="324" customFormat="1" x14ac:dyDescent="0.5">
      <c r="A3153" s="399"/>
      <c r="B3153" s="400"/>
      <c r="C3153" s="75"/>
      <c r="D3153" s="323"/>
      <c r="E3153" s="400"/>
      <c r="F3153" s="75"/>
      <c r="G3153" s="75"/>
    </row>
    <row r="3154" spans="1:7" s="324" customFormat="1" x14ac:dyDescent="0.5">
      <c r="A3154" s="399"/>
      <c r="B3154" s="400"/>
      <c r="C3154" s="75"/>
      <c r="D3154" s="323"/>
      <c r="E3154" s="400"/>
      <c r="F3154" s="75"/>
      <c r="G3154" s="75"/>
    </row>
    <row r="3155" spans="1:7" s="324" customFormat="1" x14ac:dyDescent="0.5">
      <c r="A3155" s="399"/>
      <c r="B3155" s="400"/>
      <c r="C3155" s="75"/>
      <c r="D3155" s="323"/>
      <c r="E3155" s="400"/>
      <c r="F3155" s="75"/>
      <c r="G3155" s="75"/>
    </row>
    <row r="3156" spans="1:7" s="324" customFormat="1" x14ac:dyDescent="0.5">
      <c r="A3156" s="399"/>
      <c r="B3156" s="400"/>
      <c r="C3156" s="75"/>
      <c r="D3156" s="323"/>
      <c r="E3156" s="400"/>
      <c r="F3156" s="75"/>
      <c r="G3156" s="75"/>
    </row>
    <row r="3157" spans="1:7" s="324" customFormat="1" x14ac:dyDescent="0.5">
      <c r="A3157" s="399"/>
      <c r="B3157" s="400"/>
      <c r="C3157" s="75"/>
      <c r="D3157" s="323"/>
      <c r="E3157" s="400"/>
      <c r="F3157" s="75"/>
      <c r="G3157" s="75"/>
    </row>
    <row r="3158" spans="1:7" s="324" customFormat="1" x14ac:dyDescent="0.5">
      <c r="A3158" s="399"/>
      <c r="B3158" s="400"/>
      <c r="C3158" s="75"/>
      <c r="D3158" s="323"/>
      <c r="E3158" s="400"/>
      <c r="F3158" s="75"/>
      <c r="G3158" s="75"/>
    </row>
    <row r="3159" spans="1:7" s="324" customFormat="1" x14ac:dyDescent="0.5">
      <c r="A3159" s="399"/>
      <c r="B3159" s="400"/>
      <c r="C3159" s="75"/>
      <c r="D3159" s="323"/>
      <c r="E3159" s="400"/>
      <c r="F3159" s="75"/>
      <c r="G3159" s="75"/>
    </row>
    <row r="3160" spans="1:7" s="324" customFormat="1" x14ac:dyDescent="0.5">
      <c r="A3160" s="399"/>
      <c r="B3160" s="400"/>
      <c r="C3160" s="75"/>
      <c r="D3160" s="323"/>
      <c r="E3160" s="400"/>
      <c r="F3160" s="75"/>
      <c r="G3160" s="75"/>
    </row>
    <row r="3161" spans="1:7" s="324" customFormat="1" x14ac:dyDescent="0.5">
      <c r="A3161" s="399"/>
      <c r="B3161" s="400"/>
      <c r="C3161" s="75"/>
      <c r="D3161" s="323"/>
      <c r="E3161" s="400"/>
      <c r="F3161" s="75"/>
      <c r="G3161" s="75"/>
    </row>
    <row r="3162" spans="1:7" s="324" customFormat="1" x14ac:dyDescent="0.5">
      <c r="A3162" s="399"/>
      <c r="B3162" s="400"/>
      <c r="C3162" s="75"/>
      <c r="D3162" s="323"/>
      <c r="E3162" s="400"/>
      <c r="F3162" s="75"/>
      <c r="G3162" s="75"/>
    </row>
    <row r="3163" spans="1:7" s="324" customFormat="1" x14ac:dyDescent="0.5">
      <c r="A3163" s="399"/>
      <c r="B3163" s="400"/>
      <c r="C3163" s="75"/>
      <c r="D3163" s="323"/>
      <c r="E3163" s="400"/>
      <c r="F3163" s="75"/>
      <c r="G3163" s="75"/>
    </row>
    <row r="3164" spans="1:7" s="324" customFormat="1" x14ac:dyDescent="0.5">
      <c r="A3164" s="399"/>
      <c r="B3164" s="400"/>
      <c r="C3164" s="75"/>
      <c r="D3164" s="323"/>
      <c r="E3164" s="400"/>
      <c r="F3164" s="75"/>
      <c r="G3164" s="75"/>
    </row>
    <row r="3165" spans="1:7" s="324" customFormat="1" x14ac:dyDescent="0.5">
      <c r="A3165" s="399"/>
      <c r="B3165" s="400"/>
      <c r="C3165" s="75"/>
      <c r="D3165" s="323"/>
      <c r="E3165" s="400"/>
      <c r="F3165" s="75"/>
      <c r="G3165" s="75"/>
    </row>
    <row r="3166" spans="1:7" s="324" customFormat="1" x14ac:dyDescent="0.5">
      <c r="A3166" s="399"/>
      <c r="B3166" s="400"/>
      <c r="C3166" s="75"/>
      <c r="D3166" s="323"/>
      <c r="E3166" s="400"/>
      <c r="F3166" s="75"/>
      <c r="G3166" s="75"/>
    </row>
    <row r="3167" spans="1:7" s="324" customFormat="1" x14ac:dyDescent="0.5">
      <c r="A3167" s="399"/>
      <c r="B3167" s="400"/>
      <c r="C3167" s="75"/>
      <c r="D3167" s="323"/>
      <c r="E3167" s="400"/>
      <c r="F3167" s="75"/>
      <c r="G3167" s="75"/>
    </row>
    <row r="3168" spans="1:7" s="324" customFormat="1" x14ac:dyDescent="0.5">
      <c r="A3168" s="399"/>
      <c r="B3168" s="400"/>
      <c r="C3168" s="75"/>
      <c r="D3168" s="323"/>
      <c r="E3168" s="400"/>
      <c r="F3168" s="75"/>
      <c r="G3168" s="75"/>
    </row>
    <row r="3169" spans="1:7" s="324" customFormat="1" x14ac:dyDescent="0.5">
      <c r="A3169" s="399"/>
      <c r="B3169" s="400"/>
      <c r="C3169" s="75"/>
      <c r="D3169" s="323"/>
      <c r="E3169" s="400"/>
      <c r="F3169" s="75"/>
      <c r="G3169" s="75"/>
    </row>
    <row r="3170" spans="1:7" s="324" customFormat="1" x14ac:dyDescent="0.5">
      <c r="A3170" s="399"/>
      <c r="B3170" s="400"/>
      <c r="C3170" s="75"/>
      <c r="D3170" s="323"/>
      <c r="E3170" s="400"/>
      <c r="F3170" s="75"/>
      <c r="G3170" s="75"/>
    </row>
    <row r="3171" spans="1:7" s="324" customFormat="1" x14ac:dyDescent="0.5">
      <c r="A3171" s="399"/>
      <c r="B3171" s="400"/>
      <c r="C3171" s="75"/>
      <c r="D3171" s="323"/>
      <c r="E3171" s="400"/>
      <c r="F3171" s="75"/>
      <c r="G3171" s="75"/>
    </row>
    <row r="3172" spans="1:7" s="324" customFormat="1" x14ac:dyDescent="0.5">
      <c r="A3172" s="399"/>
      <c r="B3172" s="400"/>
      <c r="C3172" s="75"/>
      <c r="D3172" s="323"/>
      <c r="E3172" s="400"/>
      <c r="F3172" s="75"/>
      <c r="G3172" s="75"/>
    </row>
    <row r="3173" spans="1:7" s="324" customFormat="1" x14ac:dyDescent="0.5">
      <c r="A3173" s="399"/>
      <c r="B3173" s="400"/>
      <c r="C3173" s="75"/>
      <c r="D3173" s="323"/>
      <c r="E3173" s="400"/>
      <c r="F3173" s="75"/>
      <c r="G3173" s="75"/>
    </row>
    <row r="3174" spans="1:7" s="324" customFormat="1" x14ac:dyDescent="0.5">
      <c r="A3174" s="399"/>
      <c r="B3174" s="400"/>
      <c r="C3174" s="75"/>
      <c r="D3174" s="323"/>
      <c r="E3174" s="400"/>
      <c r="F3174" s="75"/>
      <c r="G3174" s="75"/>
    </row>
    <row r="3175" spans="1:7" s="324" customFormat="1" x14ac:dyDescent="0.5">
      <c r="A3175" s="399"/>
      <c r="B3175" s="400"/>
      <c r="C3175" s="75"/>
      <c r="D3175" s="323"/>
      <c r="E3175" s="400"/>
      <c r="F3175" s="75"/>
      <c r="G3175" s="75"/>
    </row>
    <row r="3176" spans="1:7" s="324" customFormat="1" x14ac:dyDescent="0.5">
      <c r="A3176" s="399"/>
      <c r="B3176" s="400"/>
      <c r="C3176" s="75"/>
      <c r="D3176" s="323"/>
      <c r="E3176" s="400"/>
      <c r="F3176" s="75"/>
      <c r="G3176" s="75"/>
    </row>
    <row r="3177" spans="1:7" s="324" customFormat="1" x14ac:dyDescent="0.5">
      <c r="A3177" s="399"/>
      <c r="B3177" s="400"/>
      <c r="C3177" s="75"/>
      <c r="D3177" s="323"/>
      <c r="E3177" s="400"/>
      <c r="F3177" s="75"/>
      <c r="G3177" s="75"/>
    </row>
    <row r="3178" spans="1:7" s="324" customFormat="1" x14ac:dyDescent="0.5">
      <c r="A3178" s="399"/>
      <c r="B3178" s="400"/>
      <c r="C3178" s="75"/>
      <c r="D3178" s="323"/>
      <c r="E3178" s="400"/>
      <c r="F3178" s="75"/>
      <c r="G3178" s="75"/>
    </row>
    <row r="3179" spans="1:7" s="324" customFormat="1" x14ac:dyDescent="0.5">
      <c r="A3179" s="399"/>
      <c r="B3179" s="400"/>
      <c r="C3179" s="75"/>
      <c r="D3179" s="323"/>
      <c r="E3179" s="400"/>
      <c r="F3179" s="75"/>
      <c r="G3179" s="75"/>
    </row>
    <row r="3180" spans="1:7" s="324" customFormat="1" x14ac:dyDescent="0.5">
      <c r="A3180" s="399"/>
      <c r="B3180" s="400"/>
      <c r="C3180" s="75"/>
      <c r="D3180" s="323"/>
      <c r="E3180" s="400"/>
      <c r="F3180" s="75"/>
      <c r="G3180" s="75"/>
    </row>
    <row r="3181" spans="1:7" s="324" customFormat="1" x14ac:dyDescent="0.5">
      <c r="A3181" s="399"/>
      <c r="B3181" s="400"/>
      <c r="C3181" s="75"/>
      <c r="D3181" s="323"/>
      <c r="E3181" s="400"/>
      <c r="F3181" s="75"/>
      <c r="G3181" s="75"/>
    </row>
    <row r="3182" spans="1:7" s="324" customFormat="1" x14ac:dyDescent="0.5">
      <c r="A3182" s="399"/>
      <c r="B3182" s="400"/>
      <c r="C3182" s="75"/>
      <c r="D3182" s="323"/>
      <c r="E3182" s="400"/>
      <c r="F3182" s="75"/>
      <c r="G3182" s="75"/>
    </row>
    <row r="3183" spans="1:7" s="324" customFormat="1" x14ac:dyDescent="0.5">
      <c r="A3183" s="399"/>
      <c r="B3183" s="400"/>
      <c r="C3183" s="75"/>
      <c r="D3183" s="323"/>
      <c r="E3183" s="400"/>
      <c r="F3183" s="75"/>
      <c r="G3183" s="75"/>
    </row>
    <row r="3184" spans="1:7" s="324" customFormat="1" x14ac:dyDescent="0.5">
      <c r="A3184" s="399"/>
      <c r="B3184" s="400"/>
      <c r="C3184" s="75"/>
      <c r="D3184" s="323"/>
      <c r="E3184" s="400"/>
      <c r="F3184" s="75"/>
      <c r="G3184" s="75"/>
    </row>
    <row r="3185" spans="1:7" s="324" customFormat="1" x14ac:dyDescent="0.5">
      <c r="A3185" s="399"/>
      <c r="B3185" s="400"/>
      <c r="C3185" s="75"/>
      <c r="D3185" s="323"/>
      <c r="E3185" s="400"/>
      <c r="F3185" s="75"/>
      <c r="G3185" s="75"/>
    </row>
    <row r="3186" spans="1:7" s="324" customFormat="1" x14ac:dyDescent="0.5">
      <c r="A3186" s="399"/>
      <c r="B3186" s="400"/>
      <c r="C3186" s="75"/>
      <c r="D3186" s="323"/>
      <c r="E3186" s="400"/>
      <c r="F3186" s="75"/>
      <c r="G3186" s="75"/>
    </row>
    <row r="3187" spans="1:7" s="324" customFormat="1" x14ac:dyDescent="0.5">
      <c r="A3187" s="399"/>
      <c r="B3187" s="400"/>
      <c r="C3187" s="75"/>
      <c r="D3187" s="323"/>
      <c r="E3187" s="400"/>
      <c r="F3187" s="75"/>
      <c r="G3187" s="75"/>
    </row>
    <row r="3188" spans="1:7" s="324" customFormat="1" x14ac:dyDescent="0.5">
      <c r="A3188" s="399"/>
      <c r="B3188" s="400"/>
      <c r="C3188" s="75"/>
      <c r="D3188" s="323"/>
      <c r="E3188" s="400"/>
      <c r="F3188" s="75"/>
      <c r="G3188" s="75"/>
    </row>
    <row r="3189" spans="1:7" s="324" customFormat="1" x14ac:dyDescent="0.5">
      <c r="A3189" s="399"/>
      <c r="B3189" s="400"/>
      <c r="C3189" s="75"/>
      <c r="D3189" s="323"/>
      <c r="E3189" s="400"/>
      <c r="F3189" s="75"/>
      <c r="G3189" s="75"/>
    </row>
    <row r="3190" spans="1:7" s="324" customFormat="1" x14ac:dyDescent="0.5">
      <c r="A3190" s="399"/>
      <c r="B3190" s="400"/>
      <c r="C3190" s="75"/>
      <c r="D3190" s="323"/>
      <c r="E3190" s="400"/>
      <c r="F3190" s="75"/>
      <c r="G3190" s="75"/>
    </row>
    <row r="3191" spans="1:7" s="324" customFormat="1" x14ac:dyDescent="0.5">
      <c r="A3191" s="399"/>
      <c r="B3191" s="400"/>
      <c r="C3191" s="75"/>
      <c r="D3191" s="323"/>
      <c r="E3191" s="400"/>
      <c r="F3191" s="75"/>
      <c r="G3191" s="75"/>
    </row>
    <row r="3192" spans="1:7" s="324" customFormat="1" x14ac:dyDescent="0.5">
      <c r="A3192" s="399"/>
      <c r="B3192" s="400"/>
      <c r="C3192" s="75"/>
      <c r="D3192" s="323"/>
      <c r="E3192" s="400"/>
      <c r="F3192" s="75"/>
      <c r="G3192" s="75"/>
    </row>
    <row r="3193" spans="1:7" s="324" customFormat="1" x14ac:dyDescent="0.5">
      <c r="A3193" s="399"/>
      <c r="B3193" s="400"/>
      <c r="C3193" s="75"/>
      <c r="D3193" s="323"/>
      <c r="E3193" s="400"/>
      <c r="F3193" s="75"/>
      <c r="G3193" s="75"/>
    </row>
    <row r="3194" spans="1:7" s="324" customFormat="1" x14ac:dyDescent="0.5">
      <c r="A3194" s="399"/>
      <c r="B3194" s="400"/>
      <c r="C3194" s="75"/>
      <c r="D3194" s="323"/>
      <c r="E3194" s="400"/>
      <c r="F3194" s="75"/>
      <c r="G3194" s="75"/>
    </row>
    <row r="3195" spans="1:7" s="324" customFormat="1" x14ac:dyDescent="0.5">
      <c r="A3195" s="399"/>
      <c r="B3195" s="400"/>
      <c r="C3195" s="75"/>
      <c r="D3195" s="323"/>
      <c r="E3195" s="400"/>
      <c r="F3195" s="75"/>
      <c r="G3195" s="75"/>
    </row>
    <row r="3196" spans="1:7" s="324" customFormat="1" x14ac:dyDescent="0.5">
      <c r="A3196" s="399"/>
      <c r="B3196" s="400"/>
      <c r="C3196" s="75"/>
      <c r="D3196" s="323"/>
      <c r="E3196" s="400"/>
      <c r="F3196" s="75"/>
      <c r="G3196" s="75"/>
    </row>
    <row r="3197" spans="1:7" s="324" customFormat="1" x14ac:dyDescent="0.5">
      <c r="A3197" s="399"/>
      <c r="B3197" s="400"/>
      <c r="C3197" s="75"/>
      <c r="D3197" s="323"/>
      <c r="E3197" s="400"/>
      <c r="F3197" s="75"/>
      <c r="G3197" s="75"/>
    </row>
    <row r="3198" spans="1:7" s="324" customFormat="1" x14ac:dyDescent="0.5">
      <c r="A3198" s="399"/>
      <c r="B3198" s="400"/>
      <c r="C3198" s="75"/>
      <c r="D3198" s="323"/>
      <c r="E3198" s="400"/>
      <c r="F3198" s="75"/>
      <c r="G3198" s="75"/>
    </row>
    <row r="3199" spans="1:7" s="324" customFormat="1" x14ac:dyDescent="0.5">
      <c r="A3199" s="399"/>
      <c r="B3199" s="400"/>
      <c r="C3199" s="75"/>
      <c r="D3199" s="323"/>
      <c r="E3199" s="400"/>
      <c r="F3199" s="75"/>
      <c r="G3199" s="75"/>
    </row>
    <row r="3200" spans="1:7" s="324" customFormat="1" x14ac:dyDescent="0.5">
      <c r="A3200" s="399"/>
      <c r="B3200" s="400"/>
      <c r="C3200" s="75"/>
      <c r="D3200" s="323"/>
      <c r="E3200" s="400"/>
      <c r="F3200" s="75"/>
      <c r="G3200" s="75"/>
    </row>
    <row r="3201" spans="1:7" s="324" customFormat="1" x14ac:dyDescent="0.5">
      <c r="A3201" s="399"/>
      <c r="B3201" s="400"/>
      <c r="C3201" s="75"/>
      <c r="D3201" s="323"/>
      <c r="E3201" s="400"/>
      <c r="F3201" s="75"/>
      <c r="G3201" s="75"/>
    </row>
    <row r="3202" spans="1:7" s="324" customFormat="1" x14ac:dyDescent="0.5">
      <c r="A3202" s="399"/>
      <c r="B3202" s="400"/>
      <c r="C3202" s="75"/>
      <c r="D3202" s="323"/>
      <c r="E3202" s="400"/>
      <c r="F3202" s="75"/>
      <c r="G3202" s="75"/>
    </row>
    <row r="3203" spans="1:7" s="324" customFormat="1" x14ac:dyDescent="0.5">
      <c r="A3203" s="399"/>
      <c r="B3203" s="400"/>
      <c r="C3203" s="75"/>
      <c r="D3203" s="323"/>
      <c r="E3203" s="400"/>
      <c r="F3203" s="75"/>
      <c r="G3203" s="75"/>
    </row>
    <row r="3204" spans="1:7" s="324" customFormat="1" x14ac:dyDescent="0.5">
      <c r="A3204" s="399"/>
      <c r="B3204" s="400"/>
      <c r="C3204" s="75"/>
      <c r="D3204" s="323"/>
      <c r="E3204" s="400"/>
      <c r="F3204" s="75"/>
      <c r="G3204" s="75"/>
    </row>
    <row r="3205" spans="1:7" s="324" customFormat="1" x14ac:dyDescent="0.5">
      <c r="A3205" s="399"/>
      <c r="B3205" s="400"/>
      <c r="C3205" s="75"/>
      <c r="D3205" s="323"/>
      <c r="E3205" s="400"/>
      <c r="F3205" s="75"/>
      <c r="G3205" s="75"/>
    </row>
    <row r="3206" spans="1:7" s="324" customFormat="1" x14ac:dyDescent="0.5">
      <c r="A3206" s="399"/>
      <c r="B3206" s="400"/>
      <c r="C3206" s="75"/>
      <c r="D3206" s="323"/>
      <c r="E3206" s="400"/>
      <c r="F3206" s="75"/>
      <c r="G3206" s="75"/>
    </row>
    <row r="3207" spans="1:7" s="324" customFormat="1" x14ac:dyDescent="0.5">
      <c r="A3207" s="399"/>
      <c r="B3207" s="400"/>
      <c r="C3207" s="75"/>
      <c r="D3207" s="323"/>
      <c r="E3207" s="400"/>
      <c r="F3207" s="75"/>
      <c r="G3207" s="75"/>
    </row>
    <row r="3208" spans="1:7" s="324" customFormat="1" x14ac:dyDescent="0.5">
      <c r="A3208" s="399"/>
      <c r="B3208" s="400"/>
      <c r="C3208" s="75"/>
      <c r="D3208" s="323"/>
      <c r="E3208" s="400"/>
      <c r="F3208" s="75"/>
      <c r="G3208" s="75"/>
    </row>
    <row r="3209" spans="1:7" s="324" customFormat="1" x14ac:dyDescent="0.5">
      <c r="A3209" s="399"/>
      <c r="B3209" s="400"/>
      <c r="C3209" s="75"/>
      <c r="D3209" s="323"/>
      <c r="E3209" s="400"/>
      <c r="F3209" s="75"/>
      <c r="G3209" s="75"/>
    </row>
    <row r="3210" spans="1:7" s="324" customFormat="1" x14ac:dyDescent="0.5">
      <c r="A3210" s="399"/>
      <c r="B3210" s="400"/>
      <c r="C3210" s="75"/>
      <c r="D3210" s="323"/>
      <c r="E3210" s="400"/>
      <c r="F3210" s="75"/>
      <c r="G3210" s="75"/>
    </row>
    <row r="3211" spans="1:7" s="324" customFormat="1" x14ac:dyDescent="0.5">
      <c r="A3211" s="399"/>
      <c r="B3211" s="400"/>
      <c r="C3211" s="75"/>
      <c r="D3211" s="323"/>
      <c r="E3211" s="400"/>
      <c r="F3211" s="75"/>
      <c r="G3211" s="75"/>
    </row>
    <row r="3212" spans="1:7" s="324" customFormat="1" x14ac:dyDescent="0.5">
      <c r="A3212" s="399"/>
      <c r="B3212" s="400"/>
      <c r="C3212" s="75"/>
      <c r="D3212" s="323"/>
      <c r="E3212" s="400"/>
      <c r="F3212" s="75"/>
      <c r="G3212" s="75"/>
    </row>
    <row r="3213" spans="1:7" s="324" customFormat="1" x14ac:dyDescent="0.5">
      <c r="A3213" s="399"/>
      <c r="B3213" s="400"/>
      <c r="C3213" s="75"/>
      <c r="D3213" s="323"/>
      <c r="E3213" s="400"/>
      <c r="F3213" s="75"/>
      <c r="G3213" s="75"/>
    </row>
    <row r="3214" spans="1:7" s="324" customFormat="1" x14ac:dyDescent="0.5">
      <c r="A3214" s="399"/>
      <c r="B3214" s="400"/>
      <c r="C3214" s="75"/>
      <c r="D3214" s="323"/>
      <c r="E3214" s="400"/>
      <c r="F3214" s="75"/>
      <c r="G3214" s="75"/>
    </row>
    <row r="3215" spans="1:7" s="324" customFormat="1" x14ac:dyDescent="0.5">
      <c r="A3215" s="399"/>
      <c r="B3215" s="400"/>
      <c r="C3215" s="75"/>
      <c r="D3215" s="323"/>
      <c r="E3215" s="400"/>
      <c r="F3215" s="75"/>
      <c r="G3215" s="75"/>
    </row>
    <row r="3216" spans="1:7" s="324" customFormat="1" x14ac:dyDescent="0.5">
      <c r="A3216" s="399"/>
      <c r="B3216" s="400"/>
      <c r="C3216" s="75"/>
      <c r="D3216" s="323"/>
      <c r="E3216" s="400"/>
      <c r="F3216" s="75"/>
      <c r="G3216" s="75"/>
    </row>
    <row r="3217" spans="1:7" s="324" customFormat="1" x14ac:dyDescent="0.5">
      <c r="A3217" s="399"/>
      <c r="B3217" s="400"/>
      <c r="C3217" s="75"/>
      <c r="D3217" s="323"/>
      <c r="E3217" s="400"/>
      <c r="F3217" s="75"/>
      <c r="G3217" s="75"/>
    </row>
    <row r="3218" spans="1:7" s="324" customFormat="1" x14ac:dyDescent="0.5">
      <c r="A3218" s="399"/>
      <c r="B3218" s="400"/>
      <c r="C3218" s="75"/>
      <c r="D3218" s="323"/>
      <c r="E3218" s="400"/>
      <c r="F3218" s="75"/>
      <c r="G3218" s="75"/>
    </row>
    <row r="3219" spans="1:7" s="324" customFormat="1" x14ac:dyDescent="0.5">
      <c r="A3219" s="399"/>
      <c r="B3219" s="400"/>
      <c r="C3219" s="75"/>
      <c r="D3219" s="323"/>
      <c r="E3219" s="400"/>
      <c r="F3219" s="75"/>
      <c r="G3219" s="75"/>
    </row>
    <row r="3220" spans="1:7" s="324" customFormat="1" x14ac:dyDescent="0.5">
      <c r="A3220" s="399"/>
      <c r="B3220" s="400"/>
      <c r="C3220" s="75"/>
      <c r="D3220" s="323"/>
      <c r="E3220" s="400"/>
      <c r="F3220" s="75"/>
      <c r="G3220" s="75"/>
    </row>
    <row r="3221" spans="1:7" s="324" customFormat="1" x14ac:dyDescent="0.5">
      <c r="A3221" s="399"/>
      <c r="B3221" s="400"/>
      <c r="C3221" s="75"/>
      <c r="D3221" s="323"/>
      <c r="E3221" s="400"/>
      <c r="F3221" s="75"/>
      <c r="G3221" s="75"/>
    </row>
    <row r="3222" spans="1:7" s="324" customFormat="1" x14ac:dyDescent="0.5">
      <c r="A3222" s="399"/>
      <c r="B3222" s="400"/>
      <c r="C3222" s="75"/>
      <c r="D3222" s="323"/>
      <c r="E3222" s="400"/>
      <c r="F3222" s="75"/>
      <c r="G3222" s="75"/>
    </row>
    <row r="3223" spans="1:7" s="324" customFormat="1" x14ac:dyDescent="0.5">
      <c r="A3223" s="399"/>
      <c r="B3223" s="400"/>
      <c r="C3223" s="75"/>
      <c r="D3223" s="323"/>
      <c r="E3223" s="400"/>
      <c r="F3223" s="75"/>
      <c r="G3223" s="75"/>
    </row>
    <row r="3224" spans="1:7" s="324" customFormat="1" x14ac:dyDescent="0.5">
      <c r="A3224" s="399"/>
      <c r="B3224" s="400"/>
      <c r="C3224" s="75"/>
      <c r="D3224" s="323"/>
      <c r="E3224" s="400"/>
      <c r="F3224" s="75"/>
      <c r="G3224" s="75"/>
    </row>
    <row r="3225" spans="1:7" s="324" customFormat="1" x14ac:dyDescent="0.5">
      <c r="A3225" s="399"/>
      <c r="B3225" s="400"/>
      <c r="C3225" s="75"/>
      <c r="D3225" s="323"/>
      <c r="E3225" s="400"/>
      <c r="F3225" s="75"/>
      <c r="G3225" s="75"/>
    </row>
    <row r="3226" spans="1:7" s="324" customFormat="1" x14ac:dyDescent="0.5">
      <c r="A3226" s="399"/>
      <c r="B3226" s="400"/>
      <c r="C3226" s="75"/>
      <c r="D3226" s="323"/>
      <c r="E3226" s="400"/>
      <c r="F3226" s="75"/>
      <c r="G3226" s="75"/>
    </row>
    <row r="3227" spans="1:7" s="324" customFormat="1" x14ac:dyDescent="0.5">
      <c r="A3227" s="399"/>
      <c r="B3227" s="400"/>
      <c r="C3227" s="75"/>
      <c r="D3227" s="323"/>
      <c r="E3227" s="400"/>
      <c r="F3227" s="75"/>
      <c r="G3227" s="75"/>
    </row>
    <row r="3228" spans="1:7" s="324" customFormat="1" x14ac:dyDescent="0.5">
      <c r="A3228" s="399"/>
      <c r="B3228" s="400"/>
      <c r="C3228" s="75"/>
      <c r="D3228" s="323"/>
      <c r="E3228" s="400"/>
      <c r="F3228" s="75"/>
      <c r="G3228" s="75"/>
    </row>
    <row r="3229" spans="1:7" s="324" customFormat="1" x14ac:dyDescent="0.5">
      <c r="A3229" s="399"/>
      <c r="B3229" s="400"/>
      <c r="C3229" s="75"/>
      <c r="D3229" s="323"/>
      <c r="E3229" s="400"/>
      <c r="F3229" s="75"/>
      <c r="G3229" s="75"/>
    </row>
    <row r="3230" spans="1:7" s="324" customFormat="1" x14ac:dyDescent="0.5">
      <c r="A3230" s="399"/>
      <c r="B3230" s="400"/>
      <c r="C3230" s="75"/>
      <c r="D3230" s="323"/>
      <c r="E3230" s="400"/>
      <c r="F3230" s="75"/>
      <c r="G3230" s="75"/>
    </row>
    <row r="3231" spans="1:7" s="324" customFormat="1" x14ac:dyDescent="0.5">
      <c r="A3231" s="399"/>
      <c r="B3231" s="400"/>
      <c r="C3231" s="75"/>
      <c r="D3231" s="323"/>
      <c r="E3231" s="400"/>
      <c r="F3231" s="75"/>
      <c r="G3231" s="75"/>
    </row>
    <row r="3232" spans="1:7" s="324" customFormat="1" x14ac:dyDescent="0.5">
      <c r="A3232" s="399"/>
      <c r="B3232" s="400"/>
      <c r="C3232" s="75"/>
      <c r="D3232" s="323"/>
      <c r="E3232" s="400"/>
      <c r="F3232" s="75"/>
      <c r="G3232" s="75"/>
    </row>
    <row r="3233" spans="1:7" s="324" customFormat="1" x14ac:dyDescent="0.5">
      <c r="A3233" s="399"/>
      <c r="B3233" s="400"/>
      <c r="C3233" s="75"/>
      <c r="D3233" s="323"/>
      <c r="E3233" s="400"/>
      <c r="F3233" s="75"/>
      <c r="G3233" s="75"/>
    </row>
    <row r="3234" spans="1:7" s="324" customFormat="1" x14ac:dyDescent="0.5">
      <c r="A3234" s="399"/>
      <c r="B3234" s="400"/>
      <c r="C3234" s="75"/>
      <c r="D3234" s="323"/>
      <c r="E3234" s="400"/>
      <c r="F3234" s="75"/>
      <c r="G3234" s="75"/>
    </row>
    <row r="3235" spans="1:7" s="324" customFormat="1" x14ac:dyDescent="0.5">
      <c r="A3235" s="399"/>
      <c r="B3235" s="400"/>
      <c r="C3235" s="75"/>
      <c r="D3235" s="323"/>
      <c r="E3235" s="400"/>
      <c r="F3235" s="75"/>
      <c r="G3235" s="75"/>
    </row>
    <row r="3236" spans="1:7" s="324" customFormat="1" x14ac:dyDescent="0.5">
      <c r="A3236" s="399"/>
      <c r="B3236" s="400"/>
      <c r="C3236" s="75"/>
      <c r="D3236" s="323"/>
      <c r="E3236" s="400"/>
      <c r="F3236" s="75"/>
      <c r="G3236" s="75"/>
    </row>
    <row r="3237" spans="1:7" s="324" customFormat="1" x14ac:dyDescent="0.5">
      <c r="A3237" s="399"/>
      <c r="B3237" s="400"/>
      <c r="C3237" s="75"/>
      <c r="D3237" s="323"/>
      <c r="E3237" s="400"/>
      <c r="F3237" s="75"/>
      <c r="G3237" s="75"/>
    </row>
    <row r="3238" spans="1:7" s="324" customFormat="1" x14ac:dyDescent="0.5">
      <c r="A3238" s="399"/>
      <c r="B3238" s="400"/>
      <c r="C3238" s="75"/>
      <c r="D3238" s="323"/>
      <c r="E3238" s="400"/>
      <c r="F3238" s="75"/>
      <c r="G3238" s="75"/>
    </row>
    <row r="3239" spans="1:7" s="324" customFormat="1" x14ac:dyDescent="0.5">
      <c r="A3239" s="399"/>
      <c r="B3239" s="400"/>
      <c r="C3239" s="75"/>
      <c r="D3239" s="323"/>
      <c r="E3239" s="400"/>
      <c r="F3239" s="75"/>
      <c r="G3239" s="75"/>
    </row>
    <row r="3240" spans="1:7" s="324" customFormat="1" x14ac:dyDescent="0.5">
      <c r="A3240" s="399"/>
      <c r="B3240" s="400"/>
      <c r="C3240" s="75"/>
      <c r="D3240" s="323"/>
      <c r="E3240" s="400"/>
      <c r="F3240" s="75"/>
      <c r="G3240" s="75"/>
    </row>
    <row r="3241" spans="1:7" s="324" customFormat="1" x14ac:dyDescent="0.5">
      <c r="A3241" s="399"/>
      <c r="B3241" s="400"/>
      <c r="C3241" s="75"/>
      <c r="D3241" s="323"/>
      <c r="E3241" s="400"/>
      <c r="F3241" s="75"/>
      <c r="G3241" s="75"/>
    </row>
    <row r="3242" spans="1:7" s="324" customFormat="1" x14ac:dyDescent="0.5">
      <c r="A3242" s="399"/>
      <c r="B3242" s="400"/>
      <c r="C3242" s="75"/>
      <c r="D3242" s="323"/>
      <c r="E3242" s="400"/>
      <c r="F3242" s="75"/>
      <c r="G3242" s="75"/>
    </row>
    <row r="3243" spans="1:7" s="324" customFormat="1" x14ac:dyDescent="0.5">
      <c r="A3243" s="399"/>
      <c r="B3243" s="400"/>
      <c r="C3243" s="75"/>
      <c r="D3243" s="323"/>
      <c r="E3243" s="400"/>
      <c r="F3243" s="75"/>
      <c r="G3243" s="75"/>
    </row>
    <row r="3244" spans="1:7" s="324" customFormat="1" x14ac:dyDescent="0.5">
      <c r="A3244" s="399"/>
      <c r="B3244" s="400"/>
      <c r="C3244" s="75"/>
      <c r="D3244" s="323"/>
      <c r="E3244" s="400"/>
      <c r="F3244" s="75"/>
      <c r="G3244" s="75"/>
    </row>
    <row r="3245" spans="1:7" s="324" customFormat="1" x14ac:dyDescent="0.5">
      <c r="A3245" s="399"/>
      <c r="B3245" s="400"/>
      <c r="C3245" s="75"/>
      <c r="D3245" s="323"/>
      <c r="E3245" s="400"/>
      <c r="F3245" s="75"/>
      <c r="G3245" s="75"/>
    </row>
    <row r="3246" spans="1:7" s="324" customFormat="1" x14ac:dyDescent="0.5">
      <c r="A3246" s="399"/>
      <c r="B3246" s="400"/>
      <c r="C3246" s="75"/>
      <c r="D3246" s="323"/>
      <c r="E3246" s="400"/>
      <c r="F3246" s="75"/>
      <c r="G3246" s="75"/>
    </row>
    <row r="3247" spans="1:7" s="324" customFormat="1" x14ac:dyDescent="0.5">
      <c r="A3247" s="399"/>
      <c r="B3247" s="400"/>
      <c r="C3247" s="75"/>
      <c r="D3247" s="323"/>
      <c r="E3247" s="400"/>
      <c r="F3247" s="75"/>
      <c r="G3247" s="75"/>
    </row>
    <row r="3248" spans="1:7" s="324" customFormat="1" x14ac:dyDescent="0.5">
      <c r="A3248" s="399"/>
      <c r="B3248" s="400"/>
      <c r="C3248" s="75"/>
      <c r="D3248" s="323"/>
      <c r="E3248" s="400"/>
      <c r="F3248" s="75"/>
      <c r="G3248" s="75"/>
    </row>
    <row r="3249" spans="1:7" s="324" customFormat="1" x14ac:dyDescent="0.5">
      <c r="A3249" s="399"/>
      <c r="B3249" s="400"/>
      <c r="C3249" s="75"/>
      <c r="D3249" s="323"/>
      <c r="E3249" s="400"/>
      <c r="F3249" s="75"/>
      <c r="G3249" s="75"/>
    </row>
    <row r="3250" spans="1:7" s="324" customFormat="1" x14ac:dyDescent="0.5">
      <c r="A3250" s="399"/>
      <c r="B3250" s="400"/>
      <c r="C3250" s="75"/>
      <c r="D3250" s="323"/>
      <c r="E3250" s="400"/>
      <c r="F3250" s="75"/>
      <c r="G3250" s="75"/>
    </row>
    <row r="3251" spans="1:7" s="324" customFormat="1" x14ac:dyDescent="0.5">
      <c r="A3251" s="399"/>
      <c r="B3251" s="400"/>
      <c r="C3251" s="75"/>
      <c r="D3251" s="323"/>
      <c r="E3251" s="400"/>
      <c r="F3251" s="75"/>
      <c r="G3251" s="75"/>
    </row>
    <row r="3252" spans="1:7" s="324" customFormat="1" x14ac:dyDescent="0.5">
      <c r="A3252" s="399"/>
      <c r="B3252" s="400"/>
      <c r="C3252" s="75"/>
      <c r="D3252" s="323"/>
      <c r="E3252" s="400"/>
      <c r="F3252" s="75"/>
      <c r="G3252" s="75"/>
    </row>
    <row r="3253" spans="1:7" s="324" customFormat="1" x14ac:dyDescent="0.5">
      <c r="A3253" s="399"/>
      <c r="B3253" s="400"/>
      <c r="C3253" s="75"/>
      <c r="D3253" s="323"/>
      <c r="E3253" s="400"/>
      <c r="F3253" s="75"/>
      <c r="G3253" s="75"/>
    </row>
    <row r="3254" spans="1:7" s="324" customFormat="1" x14ac:dyDescent="0.5">
      <c r="A3254" s="399"/>
      <c r="B3254" s="400"/>
      <c r="C3254" s="75"/>
      <c r="D3254" s="323"/>
      <c r="E3254" s="400"/>
      <c r="F3254" s="75"/>
      <c r="G3254" s="75"/>
    </row>
    <row r="3255" spans="1:7" s="324" customFormat="1" x14ac:dyDescent="0.5">
      <c r="A3255" s="399"/>
      <c r="B3255" s="400"/>
      <c r="C3255" s="75"/>
      <c r="D3255" s="323"/>
      <c r="E3255" s="400"/>
      <c r="F3255" s="75"/>
      <c r="G3255" s="75"/>
    </row>
    <row r="3256" spans="1:7" s="324" customFormat="1" x14ac:dyDescent="0.5">
      <c r="A3256" s="399"/>
      <c r="B3256" s="400"/>
      <c r="C3256" s="75"/>
      <c r="D3256" s="323"/>
      <c r="E3256" s="400"/>
      <c r="F3256" s="75"/>
      <c r="G3256" s="75"/>
    </row>
    <row r="3257" spans="1:7" s="324" customFormat="1" x14ac:dyDescent="0.5">
      <c r="A3257" s="399"/>
      <c r="B3257" s="400"/>
      <c r="C3257" s="75"/>
      <c r="D3257" s="323"/>
      <c r="E3257" s="400"/>
      <c r="F3257" s="75"/>
      <c r="G3257" s="75"/>
    </row>
    <row r="3258" spans="1:7" s="324" customFormat="1" x14ac:dyDescent="0.5">
      <c r="A3258" s="399"/>
      <c r="B3258" s="400"/>
      <c r="C3258" s="75"/>
      <c r="D3258" s="323"/>
      <c r="E3258" s="400"/>
      <c r="F3258" s="75"/>
      <c r="G3258" s="75"/>
    </row>
    <row r="3259" spans="1:7" s="324" customFormat="1" x14ac:dyDescent="0.5">
      <c r="A3259" s="399"/>
      <c r="B3259" s="400"/>
      <c r="C3259" s="75"/>
      <c r="D3259" s="323"/>
      <c r="E3259" s="400"/>
      <c r="F3259" s="75"/>
      <c r="G3259" s="75"/>
    </row>
    <row r="3260" spans="1:7" s="324" customFormat="1" x14ac:dyDescent="0.5">
      <c r="A3260" s="399"/>
      <c r="B3260" s="400"/>
      <c r="C3260" s="75"/>
      <c r="D3260" s="323"/>
      <c r="E3260" s="400"/>
      <c r="F3260" s="75"/>
      <c r="G3260" s="75"/>
    </row>
    <row r="3261" spans="1:7" s="324" customFormat="1" x14ac:dyDescent="0.5">
      <c r="A3261" s="399"/>
      <c r="B3261" s="400"/>
      <c r="C3261" s="75"/>
      <c r="D3261" s="323"/>
      <c r="E3261" s="400"/>
      <c r="F3261" s="75"/>
      <c r="G3261" s="75"/>
    </row>
    <row r="3262" spans="1:7" s="324" customFormat="1" x14ac:dyDescent="0.5">
      <c r="A3262" s="399"/>
      <c r="B3262" s="400"/>
      <c r="C3262" s="75"/>
      <c r="D3262" s="323"/>
      <c r="E3262" s="400"/>
      <c r="F3262" s="75"/>
      <c r="G3262" s="75"/>
    </row>
    <row r="3263" spans="1:7" s="324" customFormat="1" x14ac:dyDescent="0.5">
      <c r="A3263" s="399"/>
      <c r="B3263" s="400"/>
      <c r="C3263" s="75"/>
      <c r="D3263" s="323"/>
      <c r="E3263" s="400"/>
      <c r="F3263" s="75"/>
      <c r="G3263" s="75"/>
    </row>
    <row r="3264" spans="1:7" s="324" customFormat="1" x14ac:dyDescent="0.5">
      <c r="A3264" s="399"/>
      <c r="B3264" s="400"/>
      <c r="C3264" s="75"/>
      <c r="D3264" s="323"/>
      <c r="E3264" s="400"/>
      <c r="F3264" s="75"/>
      <c r="G3264" s="75"/>
    </row>
    <row r="3265" spans="1:7" s="324" customFormat="1" x14ac:dyDescent="0.5">
      <c r="A3265" s="399"/>
      <c r="B3265" s="400"/>
      <c r="C3265" s="75"/>
      <c r="D3265" s="323"/>
      <c r="E3265" s="400"/>
      <c r="F3265" s="75"/>
      <c r="G3265" s="75"/>
    </row>
    <row r="3266" spans="1:7" s="324" customFormat="1" x14ac:dyDescent="0.5">
      <c r="A3266" s="399"/>
      <c r="B3266" s="400"/>
      <c r="C3266" s="75"/>
      <c r="D3266" s="323"/>
      <c r="E3266" s="400"/>
      <c r="F3266" s="75"/>
      <c r="G3266" s="75"/>
    </row>
    <row r="3267" spans="1:7" s="324" customFormat="1" x14ac:dyDescent="0.5">
      <c r="A3267" s="399"/>
      <c r="B3267" s="400"/>
      <c r="C3267" s="75"/>
      <c r="D3267" s="323"/>
      <c r="E3267" s="400"/>
      <c r="F3267" s="75"/>
      <c r="G3267" s="75"/>
    </row>
    <row r="3268" spans="1:7" s="324" customFormat="1" x14ac:dyDescent="0.5">
      <c r="A3268" s="399"/>
      <c r="B3268" s="400"/>
      <c r="C3268" s="75"/>
      <c r="D3268" s="323"/>
      <c r="E3268" s="400"/>
      <c r="F3268" s="75"/>
      <c r="G3268" s="75"/>
    </row>
    <row r="3269" spans="1:7" s="324" customFormat="1" x14ac:dyDescent="0.5">
      <c r="A3269" s="399"/>
      <c r="B3269" s="400"/>
      <c r="C3269" s="75"/>
      <c r="D3269" s="323"/>
      <c r="E3269" s="400"/>
      <c r="F3269" s="75"/>
      <c r="G3269" s="75"/>
    </row>
    <row r="3270" spans="1:7" s="324" customFormat="1" x14ac:dyDescent="0.5">
      <c r="A3270" s="399"/>
      <c r="B3270" s="400"/>
      <c r="C3270" s="75"/>
      <c r="D3270" s="323"/>
      <c r="E3270" s="400"/>
      <c r="F3270" s="75"/>
      <c r="G3270" s="75"/>
    </row>
    <row r="3271" spans="1:7" s="324" customFormat="1" x14ac:dyDescent="0.5">
      <c r="A3271" s="399"/>
      <c r="B3271" s="400"/>
      <c r="C3271" s="75"/>
      <c r="D3271" s="323"/>
      <c r="E3271" s="400"/>
      <c r="F3271" s="75"/>
      <c r="G3271" s="75"/>
    </row>
    <row r="3272" spans="1:7" s="324" customFormat="1" x14ac:dyDescent="0.5">
      <c r="A3272" s="399"/>
      <c r="B3272" s="400"/>
      <c r="C3272" s="75"/>
      <c r="D3272" s="323"/>
      <c r="E3272" s="400"/>
      <c r="F3272" s="75"/>
      <c r="G3272" s="75"/>
    </row>
    <row r="3273" spans="1:7" s="324" customFormat="1" x14ac:dyDescent="0.5">
      <c r="A3273" s="399"/>
      <c r="B3273" s="400"/>
      <c r="C3273" s="75"/>
      <c r="D3273" s="323"/>
      <c r="E3273" s="400"/>
      <c r="F3273" s="75"/>
      <c r="G3273" s="75"/>
    </row>
    <row r="3274" spans="1:7" s="324" customFormat="1" x14ac:dyDescent="0.5">
      <c r="A3274" s="399"/>
      <c r="B3274" s="400"/>
      <c r="C3274" s="75"/>
      <c r="D3274" s="323"/>
      <c r="E3274" s="400"/>
      <c r="F3274" s="75"/>
      <c r="G3274" s="75"/>
    </row>
    <row r="3275" spans="1:7" s="324" customFormat="1" x14ac:dyDescent="0.5">
      <c r="A3275" s="399"/>
      <c r="B3275" s="400"/>
      <c r="C3275" s="75"/>
      <c r="D3275" s="323"/>
      <c r="E3275" s="400"/>
      <c r="F3275" s="75"/>
      <c r="G3275" s="75"/>
    </row>
    <row r="3276" spans="1:7" s="324" customFormat="1" x14ac:dyDescent="0.5">
      <c r="A3276" s="399"/>
      <c r="B3276" s="400"/>
      <c r="C3276" s="75"/>
      <c r="D3276" s="323"/>
      <c r="E3276" s="400"/>
      <c r="F3276" s="75"/>
      <c r="G3276" s="75"/>
    </row>
    <row r="3277" spans="1:7" s="324" customFormat="1" x14ac:dyDescent="0.5">
      <c r="A3277" s="399"/>
      <c r="B3277" s="400"/>
      <c r="C3277" s="75"/>
      <c r="D3277" s="323"/>
      <c r="E3277" s="400"/>
      <c r="F3277" s="75"/>
      <c r="G3277" s="75"/>
    </row>
    <row r="3278" spans="1:7" s="324" customFormat="1" x14ac:dyDescent="0.5">
      <c r="A3278" s="399"/>
      <c r="B3278" s="400"/>
      <c r="C3278" s="75"/>
      <c r="D3278" s="323"/>
      <c r="E3278" s="400"/>
      <c r="F3278" s="75"/>
      <c r="G3278" s="75"/>
    </row>
    <row r="3279" spans="1:7" s="324" customFormat="1" x14ac:dyDescent="0.5">
      <c r="A3279" s="399"/>
      <c r="B3279" s="400"/>
      <c r="C3279" s="75"/>
      <c r="D3279" s="323"/>
      <c r="E3279" s="400"/>
      <c r="F3279" s="75"/>
      <c r="G3279" s="75"/>
    </row>
    <row r="3280" spans="1:7" s="324" customFormat="1" x14ac:dyDescent="0.5">
      <c r="A3280" s="399"/>
      <c r="B3280" s="400"/>
      <c r="C3280" s="75"/>
      <c r="D3280" s="323"/>
      <c r="E3280" s="400"/>
      <c r="F3280" s="75"/>
      <c r="G3280" s="75"/>
    </row>
    <row r="3281" spans="1:7" s="324" customFormat="1" x14ac:dyDescent="0.5">
      <c r="A3281" s="399"/>
      <c r="B3281" s="400"/>
      <c r="C3281" s="75"/>
      <c r="D3281" s="323"/>
      <c r="E3281" s="400"/>
      <c r="F3281" s="75"/>
      <c r="G3281" s="75"/>
    </row>
    <row r="3282" spans="1:7" s="324" customFormat="1" x14ac:dyDescent="0.5">
      <c r="A3282" s="399"/>
      <c r="B3282" s="400"/>
      <c r="C3282" s="75"/>
      <c r="D3282" s="323"/>
      <c r="E3282" s="400"/>
      <c r="F3282" s="75"/>
      <c r="G3282" s="75"/>
    </row>
    <row r="3283" spans="1:7" s="324" customFormat="1" x14ac:dyDescent="0.5">
      <c r="A3283" s="399"/>
      <c r="B3283" s="400"/>
      <c r="C3283" s="75"/>
      <c r="D3283" s="323"/>
      <c r="E3283" s="400"/>
      <c r="F3283" s="75"/>
      <c r="G3283" s="75"/>
    </row>
    <row r="3284" spans="1:7" s="324" customFormat="1" x14ac:dyDescent="0.5">
      <c r="A3284" s="399"/>
      <c r="B3284" s="400"/>
      <c r="C3284" s="75"/>
      <c r="D3284" s="323"/>
      <c r="E3284" s="400"/>
      <c r="F3284" s="75"/>
      <c r="G3284" s="75"/>
    </row>
    <row r="3285" spans="1:7" s="324" customFormat="1" x14ac:dyDescent="0.5">
      <c r="A3285" s="399"/>
      <c r="B3285" s="400"/>
      <c r="C3285" s="75"/>
      <c r="D3285" s="323"/>
      <c r="E3285" s="400"/>
      <c r="F3285" s="75"/>
      <c r="G3285" s="75"/>
    </row>
    <row r="3286" spans="1:7" s="324" customFormat="1" x14ac:dyDescent="0.5">
      <c r="A3286" s="399"/>
      <c r="B3286" s="400"/>
      <c r="C3286" s="75"/>
      <c r="D3286" s="323"/>
      <c r="E3286" s="400"/>
      <c r="F3286" s="75"/>
      <c r="G3286" s="75"/>
    </row>
    <row r="3287" spans="1:7" s="324" customFormat="1" x14ac:dyDescent="0.5">
      <c r="A3287" s="399"/>
      <c r="B3287" s="400"/>
      <c r="C3287" s="75"/>
      <c r="D3287" s="323"/>
      <c r="E3287" s="400"/>
      <c r="F3287" s="75"/>
      <c r="G3287" s="75"/>
    </row>
    <row r="3288" spans="1:7" s="324" customFormat="1" x14ac:dyDescent="0.5">
      <c r="A3288" s="399"/>
      <c r="B3288" s="400"/>
      <c r="C3288" s="75"/>
      <c r="D3288" s="323"/>
      <c r="E3288" s="400"/>
      <c r="F3288" s="75"/>
      <c r="G3288" s="75"/>
    </row>
    <row r="3289" spans="1:7" s="324" customFormat="1" x14ac:dyDescent="0.5">
      <c r="A3289" s="399"/>
      <c r="B3289" s="400"/>
      <c r="C3289" s="75"/>
      <c r="D3289" s="323"/>
      <c r="E3289" s="400"/>
      <c r="F3289" s="75"/>
      <c r="G3289" s="75"/>
    </row>
    <row r="3290" spans="1:7" s="324" customFormat="1" x14ac:dyDescent="0.5">
      <c r="A3290" s="399"/>
      <c r="B3290" s="400"/>
      <c r="C3290" s="75"/>
      <c r="D3290" s="323"/>
      <c r="E3290" s="400"/>
      <c r="F3290" s="75"/>
      <c r="G3290" s="75"/>
    </row>
    <row r="3291" spans="1:7" s="324" customFormat="1" x14ac:dyDescent="0.5">
      <c r="A3291" s="399"/>
      <c r="B3291" s="400"/>
      <c r="C3291" s="75"/>
      <c r="D3291" s="323"/>
      <c r="E3291" s="400"/>
      <c r="F3291" s="75"/>
      <c r="G3291" s="75"/>
    </row>
    <row r="3292" spans="1:7" s="324" customFormat="1" x14ac:dyDescent="0.5">
      <c r="A3292" s="399"/>
      <c r="B3292" s="400"/>
      <c r="C3292" s="75"/>
      <c r="D3292" s="323"/>
      <c r="E3292" s="400"/>
      <c r="F3292" s="75"/>
      <c r="G3292" s="75"/>
    </row>
    <row r="3293" spans="1:7" s="324" customFormat="1" x14ac:dyDescent="0.5">
      <c r="A3293" s="399"/>
      <c r="B3293" s="400"/>
      <c r="C3293" s="75"/>
      <c r="D3293" s="323"/>
      <c r="E3293" s="400"/>
      <c r="F3293" s="75"/>
      <c r="G3293" s="75"/>
    </row>
    <row r="3294" spans="1:7" s="324" customFormat="1" x14ac:dyDescent="0.5">
      <c r="A3294" s="399"/>
      <c r="B3294" s="400"/>
      <c r="C3294" s="75"/>
      <c r="D3294" s="323"/>
      <c r="E3294" s="400"/>
      <c r="F3294" s="75"/>
      <c r="G3294" s="75"/>
    </row>
    <row r="3295" spans="1:7" s="324" customFormat="1" x14ac:dyDescent="0.5">
      <c r="A3295" s="399"/>
      <c r="B3295" s="400"/>
      <c r="C3295" s="75"/>
      <c r="D3295" s="323"/>
      <c r="E3295" s="400"/>
      <c r="F3295" s="75"/>
      <c r="G3295" s="75"/>
    </row>
    <row r="3296" spans="1:7" s="324" customFormat="1" x14ac:dyDescent="0.5">
      <c r="A3296" s="399"/>
      <c r="B3296" s="400"/>
      <c r="C3296" s="75"/>
      <c r="D3296" s="323"/>
      <c r="E3296" s="400"/>
      <c r="F3296" s="75"/>
      <c r="G3296" s="75"/>
    </row>
    <row r="3297" spans="1:7" s="324" customFormat="1" x14ac:dyDescent="0.5">
      <c r="A3297" s="399"/>
      <c r="B3297" s="400"/>
      <c r="C3297" s="75"/>
      <c r="D3297" s="323"/>
      <c r="E3297" s="400"/>
      <c r="F3297" s="75"/>
      <c r="G3297" s="75"/>
    </row>
    <row r="3298" spans="1:7" s="324" customFormat="1" x14ac:dyDescent="0.5">
      <c r="A3298" s="399"/>
      <c r="B3298" s="400"/>
      <c r="C3298" s="75"/>
      <c r="D3298" s="323"/>
      <c r="E3298" s="400"/>
      <c r="F3298" s="75"/>
      <c r="G3298" s="75"/>
    </row>
    <row r="3299" spans="1:7" s="324" customFormat="1" x14ac:dyDescent="0.5">
      <c r="A3299" s="399"/>
      <c r="B3299" s="400"/>
      <c r="C3299" s="75"/>
      <c r="D3299" s="323"/>
      <c r="E3299" s="400"/>
      <c r="F3299" s="75"/>
      <c r="G3299" s="75"/>
    </row>
    <row r="3300" spans="1:7" s="324" customFormat="1" x14ac:dyDescent="0.5">
      <c r="A3300" s="399"/>
      <c r="B3300" s="400"/>
      <c r="C3300" s="75"/>
      <c r="D3300" s="323"/>
      <c r="E3300" s="400"/>
      <c r="F3300" s="75"/>
      <c r="G3300" s="75"/>
    </row>
    <row r="3301" spans="1:7" s="324" customFormat="1" x14ac:dyDescent="0.5">
      <c r="A3301" s="399"/>
      <c r="B3301" s="400"/>
      <c r="C3301" s="75"/>
      <c r="D3301" s="323"/>
      <c r="E3301" s="400"/>
      <c r="F3301" s="75"/>
      <c r="G3301" s="75"/>
    </row>
    <row r="3302" spans="1:7" s="324" customFormat="1" x14ac:dyDescent="0.5">
      <c r="A3302" s="399"/>
      <c r="B3302" s="400"/>
      <c r="C3302" s="75"/>
      <c r="D3302" s="323"/>
      <c r="E3302" s="400"/>
      <c r="F3302" s="75"/>
      <c r="G3302" s="75"/>
    </row>
    <row r="3303" spans="1:7" s="324" customFormat="1" x14ac:dyDescent="0.5">
      <c r="A3303" s="399"/>
      <c r="B3303" s="400"/>
      <c r="C3303" s="75"/>
      <c r="D3303" s="323"/>
      <c r="E3303" s="400"/>
      <c r="F3303" s="75"/>
      <c r="G3303" s="75"/>
    </row>
    <row r="3304" spans="1:7" s="324" customFormat="1" x14ac:dyDescent="0.5">
      <c r="A3304" s="399"/>
      <c r="B3304" s="400"/>
      <c r="C3304" s="75"/>
      <c r="D3304" s="323"/>
      <c r="E3304" s="400"/>
      <c r="F3304" s="75"/>
      <c r="G3304" s="75"/>
    </row>
    <row r="3305" spans="1:7" s="324" customFormat="1" x14ac:dyDescent="0.5">
      <c r="A3305" s="399"/>
      <c r="B3305" s="400"/>
      <c r="C3305" s="75"/>
      <c r="D3305" s="323"/>
      <c r="E3305" s="400"/>
      <c r="F3305" s="75"/>
      <c r="G3305" s="75"/>
    </row>
    <row r="3306" spans="1:7" s="324" customFormat="1" x14ac:dyDescent="0.5">
      <c r="A3306" s="399"/>
      <c r="B3306" s="400"/>
      <c r="C3306" s="75"/>
      <c r="D3306" s="323"/>
      <c r="E3306" s="400"/>
      <c r="F3306" s="75"/>
      <c r="G3306" s="75"/>
    </row>
    <row r="3307" spans="1:7" s="324" customFormat="1" x14ac:dyDescent="0.5">
      <c r="A3307" s="399"/>
      <c r="B3307" s="400"/>
      <c r="C3307" s="75"/>
      <c r="D3307" s="323"/>
      <c r="E3307" s="400"/>
      <c r="F3307" s="75"/>
      <c r="G3307" s="75"/>
    </row>
    <row r="3308" spans="1:7" s="324" customFormat="1" x14ac:dyDescent="0.5">
      <c r="A3308" s="399"/>
      <c r="B3308" s="400"/>
      <c r="C3308" s="75"/>
      <c r="D3308" s="323"/>
      <c r="E3308" s="400"/>
      <c r="F3308" s="75"/>
      <c r="G3308" s="75"/>
    </row>
    <row r="3309" spans="1:7" s="324" customFormat="1" x14ac:dyDescent="0.5">
      <c r="A3309" s="399"/>
      <c r="B3309" s="400"/>
      <c r="C3309" s="75"/>
      <c r="D3309" s="323"/>
      <c r="E3309" s="400"/>
      <c r="F3309" s="75"/>
      <c r="G3309" s="75"/>
    </row>
    <row r="3310" spans="1:7" s="324" customFormat="1" x14ac:dyDescent="0.5">
      <c r="A3310" s="399"/>
      <c r="B3310" s="400"/>
      <c r="C3310" s="75"/>
      <c r="D3310" s="323"/>
      <c r="E3310" s="400"/>
      <c r="F3310" s="75"/>
      <c r="G3310" s="75"/>
    </row>
    <row r="3311" spans="1:7" s="324" customFormat="1" x14ac:dyDescent="0.5">
      <c r="A3311" s="399"/>
      <c r="B3311" s="400"/>
      <c r="C3311" s="75"/>
      <c r="D3311" s="323"/>
      <c r="E3311" s="400"/>
      <c r="F3311" s="75"/>
      <c r="G3311" s="75"/>
    </row>
    <row r="3312" spans="1:7" s="324" customFormat="1" x14ac:dyDescent="0.5">
      <c r="A3312" s="399"/>
      <c r="B3312" s="400"/>
      <c r="C3312" s="75"/>
      <c r="D3312" s="323"/>
      <c r="E3312" s="400"/>
      <c r="F3312" s="75"/>
      <c r="G3312" s="75"/>
    </row>
    <row r="3313" spans="1:7" s="324" customFormat="1" x14ac:dyDescent="0.5">
      <c r="A3313" s="399"/>
      <c r="B3313" s="400"/>
      <c r="C3313" s="75"/>
      <c r="D3313" s="323"/>
      <c r="E3313" s="400"/>
      <c r="F3313" s="75"/>
      <c r="G3313" s="75"/>
    </row>
    <row r="3314" spans="1:7" s="324" customFormat="1" x14ac:dyDescent="0.5">
      <c r="A3314" s="399"/>
      <c r="B3314" s="400"/>
      <c r="C3314" s="75"/>
      <c r="D3314" s="323"/>
      <c r="E3314" s="400"/>
      <c r="F3314" s="75"/>
      <c r="G3314" s="75"/>
    </row>
    <row r="3315" spans="1:7" s="324" customFormat="1" x14ac:dyDescent="0.5">
      <c r="A3315" s="399"/>
      <c r="B3315" s="400"/>
      <c r="C3315" s="75"/>
      <c r="D3315" s="323"/>
      <c r="E3315" s="400"/>
      <c r="F3315" s="75"/>
      <c r="G3315" s="75"/>
    </row>
    <row r="3316" spans="1:7" s="324" customFormat="1" x14ac:dyDescent="0.5">
      <c r="A3316" s="399"/>
      <c r="B3316" s="400"/>
      <c r="C3316" s="75"/>
      <c r="D3316" s="323"/>
      <c r="E3316" s="400"/>
      <c r="F3316" s="75"/>
      <c r="G3316" s="75"/>
    </row>
    <row r="3317" spans="1:7" s="324" customFormat="1" x14ac:dyDescent="0.5">
      <c r="A3317" s="399"/>
      <c r="B3317" s="400"/>
      <c r="C3317" s="75"/>
      <c r="D3317" s="323"/>
      <c r="E3317" s="400"/>
      <c r="F3317" s="75"/>
      <c r="G3317" s="75"/>
    </row>
    <row r="3318" spans="1:7" s="324" customFormat="1" x14ac:dyDescent="0.5">
      <c r="A3318" s="399"/>
      <c r="B3318" s="400"/>
      <c r="C3318" s="75"/>
      <c r="D3318" s="323"/>
      <c r="E3318" s="400"/>
      <c r="F3318" s="75"/>
      <c r="G3318" s="75"/>
    </row>
    <row r="3319" spans="1:7" s="324" customFormat="1" x14ac:dyDescent="0.5">
      <c r="A3319" s="399"/>
      <c r="B3319" s="400"/>
      <c r="C3319" s="75"/>
      <c r="D3319" s="323"/>
      <c r="E3319" s="400"/>
      <c r="F3319" s="75"/>
      <c r="G3319" s="75"/>
    </row>
    <row r="3320" spans="1:7" s="324" customFormat="1" x14ac:dyDescent="0.5">
      <c r="A3320" s="399"/>
      <c r="B3320" s="400"/>
      <c r="C3320" s="75"/>
      <c r="D3320" s="323"/>
      <c r="E3320" s="400"/>
      <c r="F3320" s="75"/>
      <c r="G3320" s="75"/>
    </row>
    <row r="3321" spans="1:7" s="324" customFormat="1" x14ac:dyDescent="0.5">
      <c r="A3321" s="399"/>
      <c r="B3321" s="400"/>
      <c r="C3321" s="75"/>
      <c r="D3321" s="323"/>
      <c r="E3321" s="400"/>
      <c r="F3321" s="75"/>
      <c r="G3321" s="75"/>
    </row>
    <row r="3322" spans="1:7" s="324" customFormat="1" x14ac:dyDescent="0.5">
      <c r="A3322" s="399"/>
      <c r="B3322" s="400"/>
      <c r="C3322" s="75"/>
      <c r="D3322" s="323"/>
      <c r="E3322" s="400"/>
      <c r="F3322" s="75"/>
      <c r="G3322" s="75"/>
    </row>
    <row r="3323" spans="1:7" s="324" customFormat="1" x14ac:dyDescent="0.5">
      <c r="A3323" s="399"/>
      <c r="B3323" s="400"/>
      <c r="C3323" s="75"/>
      <c r="D3323" s="323"/>
      <c r="E3323" s="400"/>
      <c r="F3323" s="75"/>
      <c r="G3323" s="75"/>
    </row>
    <row r="3324" spans="1:7" s="324" customFormat="1" x14ac:dyDescent="0.5">
      <c r="A3324" s="399"/>
      <c r="B3324" s="400"/>
      <c r="C3324" s="75"/>
      <c r="D3324" s="323"/>
      <c r="E3324" s="400"/>
      <c r="F3324" s="75"/>
      <c r="G3324" s="75"/>
    </row>
    <row r="3325" spans="1:7" s="324" customFormat="1" x14ac:dyDescent="0.5">
      <c r="A3325" s="399"/>
      <c r="B3325" s="400"/>
      <c r="C3325" s="75"/>
      <c r="D3325" s="323"/>
      <c r="E3325" s="400"/>
      <c r="F3325" s="75"/>
      <c r="G3325" s="75"/>
    </row>
    <row r="3326" spans="1:7" s="324" customFormat="1" x14ac:dyDescent="0.5">
      <c r="A3326" s="399"/>
      <c r="B3326" s="400"/>
      <c r="C3326" s="75"/>
      <c r="D3326" s="323"/>
      <c r="E3326" s="400"/>
      <c r="F3326" s="75"/>
      <c r="G3326" s="75"/>
    </row>
    <row r="3327" spans="1:7" s="324" customFormat="1" x14ac:dyDescent="0.5">
      <c r="A3327" s="399"/>
      <c r="B3327" s="400"/>
      <c r="C3327" s="75"/>
      <c r="D3327" s="323"/>
      <c r="E3327" s="400"/>
      <c r="F3327" s="75"/>
      <c r="G3327" s="75"/>
    </row>
    <row r="3328" spans="1:7" s="324" customFormat="1" x14ac:dyDescent="0.5">
      <c r="A3328" s="399"/>
      <c r="B3328" s="400"/>
      <c r="C3328" s="75"/>
      <c r="D3328" s="323"/>
      <c r="E3328" s="400"/>
      <c r="F3328" s="75"/>
      <c r="G3328" s="75"/>
    </row>
    <row r="3329" spans="1:7" s="324" customFormat="1" x14ac:dyDescent="0.5">
      <c r="A3329" s="399"/>
      <c r="B3329" s="400"/>
      <c r="C3329" s="75"/>
      <c r="D3329" s="323"/>
      <c r="E3329" s="400"/>
      <c r="F3329" s="75"/>
      <c r="G3329" s="75"/>
    </row>
    <row r="3330" spans="1:7" s="324" customFormat="1" x14ac:dyDescent="0.5">
      <c r="A3330" s="399"/>
      <c r="B3330" s="400"/>
      <c r="C3330" s="75"/>
      <c r="D3330" s="323"/>
      <c r="E3330" s="400"/>
      <c r="F3330" s="75"/>
      <c r="G3330" s="75"/>
    </row>
    <row r="3331" spans="1:7" s="324" customFormat="1" x14ac:dyDescent="0.5">
      <c r="A3331" s="399"/>
      <c r="B3331" s="400"/>
      <c r="C3331" s="75"/>
      <c r="D3331" s="323"/>
      <c r="E3331" s="400"/>
      <c r="F3331" s="75"/>
      <c r="G3331" s="75"/>
    </row>
    <row r="3332" spans="1:7" s="324" customFormat="1" x14ac:dyDescent="0.5">
      <c r="A3332" s="399"/>
      <c r="B3332" s="400"/>
      <c r="C3332" s="75"/>
      <c r="D3332" s="323"/>
      <c r="E3332" s="400"/>
      <c r="F3332" s="75"/>
      <c r="G3332" s="75"/>
    </row>
    <row r="3333" spans="1:7" s="324" customFormat="1" x14ac:dyDescent="0.5">
      <c r="A3333" s="399"/>
      <c r="B3333" s="400"/>
      <c r="C3333" s="75"/>
      <c r="D3333" s="323"/>
      <c r="E3333" s="400"/>
      <c r="F3333" s="75"/>
      <c r="G3333" s="75"/>
    </row>
    <row r="3334" spans="1:7" s="324" customFormat="1" x14ac:dyDescent="0.5">
      <c r="A3334" s="399"/>
      <c r="B3334" s="400"/>
      <c r="C3334" s="75"/>
      <c r="D3334" s="323"/>
      <c r="E3334" s="400"/>
      <c r="F3334" s="75"/>
      <c r="G3334" s="75"/>
    </row>
    <row r="3335" spans="1:7" s="324" customFormat="1" x14ac:dyDescent="0.5">
      <c r="A3335" s="399"/>
      <c r="B3335" s="400"/>
      <c r="C3335" s="75"/>
      <c r="D3335" s="323"/>
      <c r="E3335" s="400"/>
      <c r="F3335" s="75"/>
      <c r="G3335" s="75"/>
    </row>
    <row r="3336" spans="1:7" s="324" customFormat="1" x14ac:dyDescent="0.5">
      <c r="A3336" s="399"/>
      <c r="B3336" s="400"/>
      <c r="C3336" s="75"/>
      <c r="D3336" s="323"/>
      <c r="E3336" s="400"/>
      <c r="F3336" s="75"/>
      <c r="G3336" s="75"/>
    </row>
    <row r="3337" spans="1:7" s="324" customFormat="1" x14ac:dyDescent="0.5">
      <c r="A3337" s="399"/>
      <c r="B3337" s="400"/>
      <c r="C3337" s="75"/>
      <c r="D3337" s="323"/>
      <c r="E3337" s="400"/>
      <c r="F3337" s="75"/>
      <c r="G3337" s="75"/>
    </row>
    <row r="3338" spans="1:7" s="324" customFormat="1" x14ac:dyDescent="0.5">
      <c r="A3338" s="399"/>
      <c r="B3338" s="400"/>
      <c r="C3338" s="75"/>
      <c r="D3338" s="323"/>
      <c r="E3338" s="400"/>
      <c r="F3338" s="75"/>
      <c r="G3338" s="75"/>
    </row>
    <row r="3339" spans="1:7" s="324" customFormat="1" x14ac:dyDescent="0.5">
      <c r="A3339" s="399"/>
      <c r="B3339" s="400"/>
      <c r="C3339" s="75"/>
      <c r="D3339" s="323"/>
      <c r="E3339" s="400"/>
      <c r="F3339" s="75"/>
      <c r="G3339" s="75"/>
    </row>
    <row r="3340" spans="1:7" s="324" customFormat="1" x14ac:dyDescent="0.5">
      <c r="A3340" s="399"/>
      <c r="B3340" s="400"/>
      <c r="C3340" s="75"/>
      <c r="D3340" s="323"/>
      <c r="E3340" s="400"/>
      <c r="F3340" s="75"/>
      <c r="G3340" s="75"/>
    </row>
    <row r="3341" spans="1:7" s="324" customFormat="1" x14ac:dyDescent="0.5">
      <c r="A3341" s="399"/>
      <c r="B3341" s="400"/>
      <c r="C3341" s="75"/>
      <c r="D3341" s="323"/>
      <c r="E3341" s="400"/>
      <c r="F3341" s="75"/>
      <c r="G3341" s="75"/>
    </row>
    <row r="3342" spans="1:7" s="324" customFormat="1" x14ac:dyDescent="0.5">
      <c r="A3342" s="399"/>
      <c r="B3342" s="400"/>
      <c r="C3342" s="75"/>
      <c r="D3342" s="323"/>
      <c r="E3342" s="400"/>
      <c r="F3342" s="75"/>
      <c r="G3342" s="75"/>
    </row>
    <row r="3343" spans="1:7" s="324" customFormat="1" x14ac:dyDescent="0.5">
      <c r="A3343" s="399"/>
      <c r="B3343" s="400"/>
      <c r="C3343" s="75"/>
      <c r="D3343" s="323"/>
      <c r="E3343" s="400"/>
      <c r="F3343" s="75"/>
      <c r="G3343" s="75"/>
    </row>
    <row r="3344" spans="1:7" s="324" customFormat="1" x14ac:dyDescent="0.5">
      <c r="A3344" s="399"/>
      <c r="B3344" s="400"/>
      <c r="C3344" s="75"/>
      <c r="D3344" s="323"/>
      <c r="E3344" s="400"/>
      <c r="F3344" s="75"/>
      <c r="G3344" s="75"/>
    </row>
    <row r="3345" spans="1:7" s="324" customFormat="1" x14ac:dyDescent="0.5">
      <c r="A3345" s="399"/>
      <c r="B3345" s="400"/>
      <c r="C3345" s="75"/>
      <c r="D3345" s="323"/>
      <c r="E3345" s="400"/>
      <c r="F3345" s="75"/>
      <c r="G3345" s="75"/>
    </row>
    <row r="3346" spans="1:7" s="324" customFormat="1" x14ac:dyDescent="0.5">
      <c r="A3346" s="399"/>
      <c r="B3346" s="400"/>
      <c r="C3346" s="75"/>
      <c r="D3346" s="323"/>
      <c r="E3346" s="400"/>
      <c r="F3346" s="75"/>
      <c r="G3346" s="75"/>
    </row>
    <row r="3347" spans="1:7" s="324" customFormat="1" x14ac:dyDescent="0.5">
      <c r="A3347" s="399"/>
      <c r="B3347" s="400"/>
      <c r="C3347" s="75"/>
      <c r="D3347" s="323"/>
      <c r="E3347" s="400"/>
      <c r="F3347" s="75"/>
      <c r="G3347" s="75"/>
    </row>
    <row r="3348" spans="1:7" s="324" customFormat="1" x14ac:dyDescent="0.5">
      <c r="A3348" s="399"/>
      <c r="B3348" s="400"/>
      <c r="C3348" s="75"/>
      <c r="D3348" s="323"/>
      <c r="E3348" s="400"/>
      <c r="F3348" s="75"/>
      <c r="G3348" s="75"/>
    </row>
    <row r="3349" spans="1:7" s="324" customFormat="1" x14ac:dyDescent="0.5">
      <c r="A3349" s="399"/>
      <c r="B3349" s="400"/>
      <c r="C3349" s="75"/>
      <c r="D3349" s="323"/>
      <c r="E3349" s="400"/>
      <c r="F3349" s="75"/>
      <c r="G3349" s="75"/>
    </row>
    <row r="3350" spans="1:7" s="324" customFormat="1" x14ac:dyDescent="0.5">
      <c r="A3350" s="399"/>
      <c r="B3350" s="400"/>
      <c r="C3350" s="75"/>
      <c r="D3350" s="323"/>
      <c r="E3350" s="400"/>
      <c r="F3350" s="75"/>
      <c r="G3350" s="75"/>
    </row>
    <row r="3351" spans="1:7" s="324" customFormat="1" x14ac:dyDescent="0.5">
      <c r="A3351" s="399"/>
      <c r="B3351" s="400"/>
      <c r="C3351" s="75"/>
      <c r="D3351" s="323"/>
      <c r="E3351" s="400"/>
      <c r="F3351" s="75"/>
      <c r="G3351" s="75"/>
    </row>
    <row r="3352" spans="1:7" s="324" customFormat="1" x14ac:dyDescent="0.5">
      <c r="A3352" s="399"/>
      <c r="B3352" s="400"/>
      <c r="C3352" s="75"/>
      <c r="D3352" s="323"/>
      <c r="E3352" s="400"/>
      <c r="F3352" s="75"/>
      <c r="G3352" s="75"/>
    </row>
    <row r="3353" spans="1:7" s="324" customFormat="1" x14ac:dyDescent="0.5">
      <c r="A3353" s="399"/>
      <c r="B3353" s="400"/>
      <c r="C3353" s="75"/>
      <c r="D3353" s="323"/>
      <c r="E3353" s="400"/>
      <c r="F3353" s="75"/>
      <c r="G3353" s="75"/>
    </row>
    <row r="3354" spans="1:7" s="324" customFormat="1" x14ac:dyDescent="0.5">
      <c r="A3354" s="399"/>
      <c r="B3354" s="400"/>
      <c r="C3354" s="75"/>
      <c r="D3354" s="323"/>
      <c r="E3354" s="400"/>
      <c r="F3354" s="75"/>
      <c r="G3354" s="75"/>
    </row>
    <row r="3355" spans="1:7" s="324" customFormat="1" x14ac:dyDescent="0.5">
      <c r="A3355" s="399"/>
      <c r="B3355" s="400"/>
      <c r="C3355" s="75"/>
      <c r="D3355" s="323"/>
      <c r="E3355" s="400"/>
      <c r="F3355" s="75"/>
      <c r="G3355" s="75"/>
    </row>
    <row r="3356" spans="1:7" s="324" customFormat="1" x14ac:dyDescent="0.5">
      <c r="A3356" s="399"/>
      <c r="B3356" s="400"/>
      <c r="C3356" s="75"/>
      <c r="D3356" s="323"/>
      <c r="E3356" s="400"/>
      <c r="F3356" s="75"/>
      <c r="G3356" s="75"/>
    </row>
    <row r="3357" spans="1:7" s="324" customFormat="1" x14ac:dyDescent="0.5">
      <c r="A3357" s="399"/>
      <c r="B3357" s="400"/>
      <c r="C3357" s="75"/>
      <c r="D3357" s="323"/>
      <c r="E3357" s="400"/>
      <c r="F3357" s="75"/>
      <c r="G3357" s="75"/>
    </row>
    <row r="3358" spans="1:7" s="324" customFormat="1" x14ac:dyDescent="0.5">
      <c r="A3358" s="399"/>
      <c r="B3358" s="400"/>
      <c r="C3358" s="75"/>
      <c r="D3358" s="323"/>
      <c r="E3358" s="400"/>
      <c r="F3358" s="75"/>
      <c r="G3358" s="75"/>
    </row>
    <row r="3359" spans="1:7" s="324" customFormat="1" x14ac:dyDescent="0.5">
      <c r="A3359" s="399"/>
      <c r="B3359" s="400"/>
      <c r="C3359" s="75"/>
      <c r="D3359" s="323"/>
      <c r="E3359" s="400"/>
      <c r="F3359" s="75"/>
      <c r="G3359" s="75"/>
    </row>
    <row r="3360" spans="1:7" s="324" customFormat="1" x14ac:dyDescent="0.5">
      <c r="A3360" s="399"/>
      <c r="B3360" s="400"/>
      <c r="C3360" s="75"/>
      <c r="D3360" s="323"/>
      <c r="E3360" s="400"/>
      <c r="F3360" s="75"/>
      <c r="G3360" s="75"/>
    </row>
    <row r="3361" spans="1:7" s="324" customFormat="1" x14ac:dyDescent="0.5">
      <c r="A3361" s="399"/>
      <c r="B3361" s="400"/>
      <c r="C3361" s="75"/>
      <c r="D3361" s="323"/>
      <c r="E3361" s="400"/>
      <c r="F3361" s="75"/>
      <c r="G3361" s="75"/>
    </row>
    <row r="3362" spans="1:7" s="324" customFormat="1" x14ac:dyDescent="0.5">
      <c r="A3362" s="399"/>
      <c r="B3362" s="400"/>
      <c r="C3362" s="75"/>
      <c r="D3362" s="323"/>
      <c r="E3362" s="400"/>
      <c r="F3362" s="75"/>
      <c r="G3362" s="75"/>
    </row>
    <row r="3363" spans="1:7" s="324" customFormat="1" x14ac:dyDescent="0.5">
      <c r="A3363" s="399"/>
      <c r="B3363" s="400"/>
      <c r="C3363" s="75"/>
      <c r="D3363" s="323"/>
      <c r="E3363" s="400"/>
      <c r="F3363" s="75"/>
      <c r="G3363" s="75"/>
    </row>
    <row r="3364" spans="1:7" s="324" customFormat="1" x14ac:dyDescent="0.5">
      <c r="A3364" s="399"/>
      <c r="B3364" s="400"/>
      <c r="C3364" s="75"/>
      <c r="D3364" s="323"/>
      <c r="E3364" s="400"/>
      <c r="F3364" s="75"/>
      <c r="G3364" s="75"/>
    </row>
    <row r="3365" spans="1:7" s="324" customFormat="1" x14ac:dyDescent="0.5">
      <c r="A3365" s="399"/>
      <c r="B3365" s="400"/>
      <c r="C3365" s="75"/>
      <c r="D3365" s="323"/>
      <c r="E3365" s="400"/>
      <c r="F3365" s="75"/>
      <c r="G3365" s="75"/>
    </row>
    <row r="3366" spans="1:7" s="324" customFormat="1" x14ac:dyDescent="0.5">
      <c r="A3366" s="399"/>
      <c r="B3366" s="400"/>
      <c r="C3366" s="75"/>
      <c r="D3366" s="323"/>
      <c r="E3366" s="400"/>
      <c r="F3366" s="75"/>
      <c r="G3366" s="75"/>
    </row>
    <row r="3367" spans="1:7" s="324" customFormat="1" x14ac:dyDescent="0.5">
      <c r="A3367" s="399"/>
      <c r="B3367" s="400"/>
      <c r="C3367" s="75"/>
      <c r="D3367" s="323"/>
      <c r="E3367" s="400"/>
      <c r="F3367" s="75"/>
      <c r="G3367" s="75"/>
    </row>
    <row r="3368" spans="1:7" s="324" customFormat="1" x14ac:dyDescent="0.5">
      <c r="A3368" s="399"/>
      <c r="B3368" s="400"/>
      <c r="C3368" s="75"/>
      <c r="D3368" s="323"/>
      <c r="E3368" s="400"/>
      <c r="F3368" s="75"/>
      <c r="G3368" s="75"/>
    </row>
    <row r="3369" spans="1:7" s="324" customFormat="1" x14ac:dyDescent="0.5">
      <c r="A3369" s="399"/>
      <c r="B3369" s="400"/>
      <c r="C3369" s="75"/>
      <c r="D3369" s="323"/>
      <c r="E3369" s="400"/>
      <c r="F3369" s="75"/>
      <c r="G3369" s="75"/>
    </row>
    <row r="3370" spans="1:7" s="324" customFormat="1" x14ac:dyDescent="0.5">
      <c r="A3370" s="399"/>
      <c r="B3370" s="400"/>
      <c r="C3370" s="75"/>
      <c r="D3370" s="323"/>
      <c r="E3370" s="400"/>
      <c r="F3370" s="75"/>
      <c r="G3370" s="75"/>
    </row>
    <row r="3371" spans="1:7" s="324" customFormat="1" x14ac:dyDescent="0.5">
      <c r="A3371" s="399"/>
      <c r="B3371" s="400"/>
      <c r="C3371" s="75"/>
      <c r="D3371" s="323"/>
      <c r="E3371" s="400"/>
      <c r="F3371" s="75"/>
      <c r="G3371" s="75"/>
    </row>
    <row r="3372" spans="1:7" s="324" customFormat="1" x14ac:dyDescent="0.5">
      <c r="A3372" s="399"/>
      <c r="B3372" s="400"/>
      <c r="C3372" s="75"/>
      <c r="D3372" s="323"/>
      <c r="E3372" s="400"/>
      <c r="F3372" s="75"/>
      <c r="G3372" s="75"/>
    </row>
    <row r="3373" spans="1:7" s="324" customFormat="1" x14ac:dyDescent="0.5">
      <c r="A3373" s="399"/>
      <c r="B3373" s="400"/>
      <c r="C3373" s="75"/>
      <c r="D3373" s="323"/>
      <c r="E3373" s="400"/>
      <c r="F3373" s="75"/>
      <c r="G3373" s="75"/>
    </row>
    <row r="3374" spans="1:7" s="324" customFormat="1" x14ac:dyDescent="0.5">
      <c r="A3374" s="399"/>
      <c r="B3374" s="400"/>
      <c r="C3374" s="75"/>
      <c r="D3374" s="323"/>
      <c r="E3374" s="400"/>
      <c r="F3374" s="75"/>
      <c r="G3374" s="75"/>
    </row>
    <row r="3375" spans="1:7" s="324" customFormat="1" x14ac:dyDescent="0.5">
      <c r="A3375" s="399"/>
      <c r="B3375" s="400"/>
      <c r="C3375" s="75"/>
      <c r="D3375" s="323"/>
      <c r="E3375" s="400"/>
      <c r="F3375" s="75"/>
      <c r="G3375" s="75"/>
    </row>
    <row r="3376" spans="1:7" s="324" customFormat="1" x14ac:dyDescent="0.5">
      <c r="A3376" s="399"/>
      <c r="B3376" s="400"/>
      <c r="C3376" s="75"/>
      <c r="D3376" s="323"/>
      <c r="E3376" s="400"/>
      <c r="F3376" s="75"/>
      <c r="G3376" s="75"/>
    </row>
    <row r="3377" spans="1:7" s="324" customFormat="1" x14ac:dyDescent="0.5">
      <c r="A3377" s="399"/>
      <c r="B3377" s="400"/>
      <c r="C3377" s="75"/>
      <c r="D3377" s="323"/>
      <c r="E3377" s="400"/>
      <c r="F3377" s="75"/>
      <c r="G3377" s="75"/>
    </row>
    <row r="3378" spans="1:7" s="324" customFormat="1" x14ac:dyDescent="0.5">
      <c r="A3378" s="399"/>
      <c r="B3378" s="400"/>
      <c r="C3378" s="75"/>
      <c r="D3378" s="323"/>
      <c r="E3378" s="400"/>
      <c r="F3378" s="75"/>
      <c r="G3378" s="75"/>
    </row>
    <row r="3379" spans="1:7" s="324" customFormat="1" x14ac:dyDescent="0.5">
      <c r="A3379" s="399"/>
      <c r="B3379" s="400"/>
      <c r="C3379" s="75"/>
      <c r="D3379" s="323"/>
      <c r="E3379" s="400"/>
      <c r="F3379" s="75"/>
      <c r="G3379" s="75"/>
    </row>
    <row r="3380" spans="1:7" s="324" customFormat="1" x14ac:dyDescent="0.5">
      <c r="A3380" s="399"/>
      <c r="B3380" s="400"/>
      <c r="C3380" s="75"/>
      <c r="D3380" s="323"/>
      <c r="E3380" s="400"/>
      <c r="F3380" s="75"/>
      <c r="G3380" s="75"/>
    </row>
    <row r="3381" spans="1:7" s="324" customFormat="1" x14ac:dyDescent="0.5">
      <c r="A3381" s="399"/>
      <c r="B3381" s="400"/>
      <c r="C3381" s="75"/>
      <c r="D3381" s="323"/>
      <c r="E3381" s="400"/>
      <c r="F3381" s="75"/>
      <c r="G3381" s="75"/>
    </row>
    <row r="3382" spans="1:7" s="324" customFormat="1" x14ac:dyDescent="0.5">
      <c r="A3382" s="399"/>
      <c r="B3382" s="400"/>
      <c r="C3382" s="75"/>
      <c r="D3382" s="323"/>
      <c r="E3382" s="400"/>
      <c r="F3382" s="75"/>
      <c r="G3382" s="75"/>
    </row>
    <row r="3383" spans="1:7" s="324" customFormat="1" x14ac:dyDescent="0.5">
      <c r="A3383" s="399"/>
      <c r="B3383" s="400"/>
      <c r="C3383" s="75"/>
      <c r="D3383" s="323"/>
      <c r="E3383" s="400"/>
      <c r="F3383" s="75"/>
      <c r="G3383" s="75"/>
    </row>
    <row r="3384" spans="1:7" s="324" customFormat="1" x14ac:dyDescent="0.5">
      <c r="A3384" s="399"/>
      <c r="B3384" s="400"/>
      <c r="C3384" s="75"/>
      <c r="D3384" s="323"/>
      <c r="E3384" s="400"/>
      <c r="F3384" s="75"/>
      <c r="G3384" s="75"/>
    </row>
    <row r="3385" spans="1:7" s="324" customFormat="1" x14ac:dyDescent="0.5">
      <c r="A3385" s="399"/>
      <c r="B3385" s="400"/>
      <c r="C3385" s="75"/>
      <c r="D3385" s="323"/>
      <c r="E3385" s="400"/>
      <c r="F3385" s="75"/>
      <c r="G3385" s="75"/>
    </row>
    <row r="3386" spans="1:7" s="324" customFormat="1" x14ac:dyDescent="0.5">
      <c r="A3386" s="399"/>
      <c r="B3386" s="400"/>
      <c r="C3386" s="75"/>
      <c r="D3386" s="323"/>
      <c r="E3386" s="400"/>
      <c r="F3386" s="75"/>
      <c r="G3386" s="75"/>
    </row>
    <row r="3387" spans="1:7" s="324" customFormat="1" x14ac:dyDescent="0.5">
      <c r="A3387" s="399"/>
      <c r="B3387" s="400"/>
      <c r="C3387" s="75"/>
      <c r="D3387" s="323"/>
      <c r="E3387" s="400"/>
      <c r="F3387" s="75"/>
      <c r="G3387" s="75"/>
    </row>
    <row r="3388" spans="1:7" s="324" customFormat="1" x14ac:dyDescent="0.5">
      <c r="A3388" s="399"/>
      <c r="B3388" s="400"/>
      <c r="C3388" s="75"/>
      <c r="D3388" s="323"/>
      <c r="E3388" s="400"/>
      <c r="F3388" s="75"/>
      <c r="G3388" s="75"/>
    </row>
    <row r="3389" spans="1:7" s="324" customFormat="1" x14ac:dyDescent="0.5">
      <c r="A3389" s="399"/>
      <c r="B3389" s="400"/>
      <c r="C3389" s="75"/>
      <c r="D3389" s="323"/>
      <c r="E3389" s="400"/>
      <c r="F3389" s="75"/>
      <c r="G3389" s="75"/>
    </row>
    <row r="3390" spans="1:7" s="324" customFormat="1" x14ac:dyDescent="0.5">
      <c r="A3390" s="399"/>
      <c r="B3390" s="400"/>
      <c r="C3390" s="75"/>
      <c r="D3390" s="323"/>
      <c r="E3390" s="400"/>
      <c r="F3390" s="75"/>
      <c r="G3390" s="75"/>
    </row>
    <row r="3391" spans="1:7" s="324" customFormat="1" x14ac:dyDescent="0.5">
      <c r="A3391" s="399"/>
      <c r="B3391" s="400"/>
      <c r="C3391" s="75"/>
      <c r="D3391" s="323"/>
      <c r="E3391" s="400"/>
      <c r="F3391" s="75"/>
      <c r="G3391" s="75"/>
    </row>
    <row r="3392" spans="1:7" s="324" customFormat="1" x14ac:dyDescent="0.5">
      <c r="A3392" s="399"/>
      <c r="B3392" s="400"/>
      <c r="C3392" s="75"/>
      <c r="D3392" s="323"/>
      <c r="E3392" s="400"/>
      <c r="F3392" s="75"/>
      <c r="G3392" s="75"/>
    </row>
    <row r="3393" spans="1:7" s="324" customFormat="1" x14ac:dyDescent="0.5">
      <c r="A3393" s="399"/>
      <c r="B3393" s="400"/>
      <c r="C3393" s="75"/>
      <c r="D3393" s="323"/>
      <c r="E3393" s="400"/>
      <c r="F3393" s="75"/>
      <c r="G3393" s="75"/>
    </row>
    <row r="3394" spans="1:7" s="324" customFormat="1" x14ac:dyDescent="0.5">
      <c r="A3394" s="399"/>
      <c r="B3394" s="400"/>
      <c r="C3394" s="75"/>
      <c r="D3394" s="323"/>
      <c r="E3394" s="400"/>
      <c r="F3394" s="75"/>
      <c r="G3394" s="75"/>
    </row>
    <row r="3395" spans="1:7" s="324" customFormat="1" x14ac:dyDescent="0.5">
      <c r="A3395" s="399"/>
      <c r="B3395" s="400"/>
      <c r="C3395" s="75"/>
      <c r="D3395" s="323"/>
      <c r="E3395" s="400"/>
      <c r="F3395" s="75"/>
      <c r="G3395" s="75"/>
    </row>
    <row r="3396" spans="1:7" s="324" customFormat="1" x14ac:dyDescent="0.5">
      <c r="A3396" s="399"/>
      <c r="B3396" s="400"/>
      <c r="C3396" s="75"/>
      <c r="D3396" s="323"/>
      <c r="E3396" s="400"/>
      <c r="F3396" s="75"/>
      <c r="G3396" s="75"/>
    </row>
    <row r="3397" spans="1:7" s="324" customFormat="1" x14ac:dyDescent="0.5">
      <c r="A3397" s="399"/>
      <c r="B3397" s="400"/>
      <c r="C3397" s="75"/>
      <c r="D3397" s="323"/>
      <c r="E3397" s="400"/>
      <c r="F3397" s="75"/>
      <c r="G3397" s="75"/>
    </row>
    <row r="3398" spans="1:7" s="324" customFormat="1" x14ac:dyDescent="0.5">
      <c r="A3398" s="399"/>
      <c r="B3398" s="400"/>
      <c r="C3398" s="75"/>
      <c r="D3398" s="323"/>
      <c r="E3398" s="400"/>
      <c r="F3398" s="75"/>
      <c r="G3398" s="75"/>
    </row>
    <row r="3399" spans="1:7" s="324" customFormat="1" x14ac:dyDescent="0.5">
      <c r="A3399" s="399"/>
      <c r="B3399" s="400"/>
      <c r="C3399" s="75"/>
      <c r="D3399" s="323"/>
      <c r="E3399" s="400"/>
      <c r="F3399" s="75"/>
      <c r="G3399" s="75"/>
    </row>
    <row r="3400" spans="1:7" s="324" customFormat="1" x14ac:dyDescent="0.5">
      <c r="A3400" s="399"/>
      <c r="B3400" s="400"/>
      <c r="C3400" s="75"/>
      <c r="D3400" s="323"/>
      <c r="E3400" s="400"/>
      <c r="F3400" s="75"/>
      <c r="G3400" s="75"/>
    </row>
    <row r="3401" spans="1:7" s="324" customFormat="1" x14ac:dyDescent="0.5">
      <c r="A3401" s="399"/>
      <c r="B3401" s="400"/>
      <c r="C3401" s="75"/>
      <c r="D3401" s="323"/>
      <c r="E3401" s="400"/>
      <c r="F3401" s="75"/>
      <c r="G3401" s="75"/>
    </row>
    <row r="3402" spans="1:7" s="324" customFormat="1" x14ac:dyDescent="0.5">
      <c r="A3402" s="399"/>
      <c r="B3402" s="400"/>
      <c r="C3402" s="75"/>
      <c r="D3402" s="323"/>
      <c r="E3402" s="400"/>
      <c r="F3402" s="75"/>
      <c r="G3402" s="75"/>
    </row>
    <row r="3403" spans="1:7" s="324" customFormat="1" x14ac:dyDescent="0.5">
      <c r="A3403" s="399"/>
      <c r="B3403" s="400"/>
      <c r="C3403" s="75"/>
      <c r="D3403" s="323"/>
      <c r="E3403" s="400"/>
      <c r="F3403" s="75"/>
      <c r="G3403" s="75"/>
    </row>
    <row r="3404" spans="1:7" s="324" customFormat="1" x14ac:dyDescent="0.5">
      <c r="A3404" s="399"/>
      <c r="B3404" s="400"/>
      <c r="C3404" s="75"/>
      <c r="D3404" s="323"/>
      <c r="E3404" s="400"/>
      <c r="F3404" s="75"/>
      <c r="G3404" s="75"/>
    </row>
    <row r="3405" spans="1:7" s="324" customFormat="1" x14ac:dyDescent="0.5">
      <c r="A3405" s="399"/>
      <c r="B3405" s="400"/>
      <c r="C3405" s="75"/>
      <c r="D3405" s="323"/>
      <c r="E3405" s="400"/>
      <c r="F3405" s="75"/>
      <c r="G3405" s="75"/>
    </row>
    <row r="3406" spans="1:7" s="324" customFormat="1" x14ac:dyDescent="0.5">
      <c r="A3406" s="399"/>
      <c r="B3406" s="400"/>
      <c r="C3406" s="75"/>
      <c r="D3406" s="323"/>
      <c r="E3406" s="400"/>
      <c r="F3406" s="75"/>
      <c r="G3406" s="75"/>
    </row>
    <row r="3407" spans="1:7" s="324" customFormat="1" x14ac:dyDescent="0.5">
      <c r="A3407" s="399"/>
      <c r="B3407" s="400"/>
      <c r="C3407" s="75"/>
      <c r="D3407" s="323"/>
      <c r="E3407" s="400"/>
      <c r="F3407" s="75"/>
      <c r="G3407" s="75"/>
    </row>
    <row r="3408" spans="1:7" s="324" customFormat="1" x14ac:dyDescent="0.5">
      <c r="A3408" s="399"/>
      <c r="B3408" s="400"/>
      <c r="C3408" s="75"/>
      <c r="D3408" s="323"/>
      <c r="E3408" s="400"/>
      <c r="F3408" s="75"/>
      <c r="G3408" s="75"/>
    </row>
    <row r="3409" spans="1:7" s="324" customFormat="1" x14ac:dyDescent="0.5">
      <c r="A3409" s="399"/>
      <c r="B3409" s="400"/>
      <c r="C3409" s="75"/>
      <c r="D3409" s="323"/>
      <c r="E3409" s="400"/>
      <c r="F3409" s="75"/>
      <c r="G3409" s="75"/>
    </row>
    <row r="3410" spans="1:7" s="324" customFormat="1" x14ac:dyDescent="0.5">
      <c r="A3410" s="399"/>
      <c r="B3410" s="400"/>
      <c r="C3410" s="75"/>
      <c r="D3410" s="323"/>
      <c r="E3410" s="400"/>
      <c r="F3410" s="75"/>
      <c r="G3410" s="75"/>
    </row>
    <row r="3411" spans="1:7" s="324" customFormat="1" x14ac:dyDescent="0.5">
      <c r="A3411" s="399"/>
      <c r="B3411" s="400"/>
      <c r="C3411" s="75"/>
      <c r="D3411" s="323"/>
      <c r="E3411" s="400"/>
      <c r="F3411" s="75"/>
      <c r="G3411" s="75"/>
    </row>
    <row r="3412" spans="1:7" s="324" customFormat="1" x14ac:dyDescent="0.5">
      <c r="A3412" s="399"/>
      <c r="B3412" s="400"/>
      <c r="C3412" s="75"/>
      <c r="D3412" s="323"/>
      <c r="E3412" s="400"/>
      <c r="F3412" s="75"/>
      <c r="G3412" s="75"/>
    </row>
    <row r="3413" spans="1:7" s="324" customFormat="1" x14ac:dyDescent="0.5">
      <c r="A3413" s="399"/>
      <c r="B3413" s="400"/>
      <c r="C3413" s="75"/>
      <c r="D3413" s="323"/>
      <c r="E3413" s="400"/>
      <c r="F3413" s="75"/>
      <c r="G3413" s="75"/>
    </row>
    <row r="3414" spans="1:7" s="324" customFormat="1" x14ac:dyDescent="0.5">
      <c r="A3414" s="399"/>
      <c r="B3414" s="400"/>
      <c r="C3414" s="75"/>
      <c r="D3414" s="323"/>
      <c r="E3414" s="400"/>
      <c r="F3414" s="75"/>
      <c r="G3414" s="75"/>
    </row>
    <row r="3415" spans="1:7" s="324" customFormat="1" x14ac:dyDescent="0.5">
      <c r="A3415" s="399"/>
      <c r="B3415" s="400"/>
      <c r="C3415" s="75"/>
      <c r="D3415" s="323"/>
      <c r="E3415" s="400"/>
      <c r="F3415" s="75"/>
      <c r="G3415" s="75"/>
    </row>
    <row r="3416" spans="1:7" s="324" customFormat="1" x14ac:dyDescent="0.5">
      <c r="A3416" s="399"/>
      <c r="B3416" s="400"/>
      <c r="C3416" s="75"/>
      <c r="D3416" s="323"/>
      <c r="E3416" s="400"/>
      <c r="F3416" s="75"/>
      <c r="G3416" s="75"/>
    </row>
    <row r="3417" spans="1:7" s="324" customFormat="1" x14ac:dyDescent="0.5">
      <c r="A3417" s="399"/>
      <c r="B3417" s="400"/>
      <c r="C3417" s="75"/>
      <c r="D3417" s="323"/>
      <c r="E3417" s="400"/>
      <c r="F3417" s="75"/>
      <c r="G3417" s="75"/>
    </row>
    <row r="3418" spans="1:7" s="324" customFormat="1" x14ac:dyDescent="0.5">
      <c r="A3418" s="399"/>
      <c r="B3418" s="400"/>
      <c r="C3418" s="75"/>
      <c r="D3418" s="323"/>
      <c r="E3418" s="400"/>
      <c r="F3418" s="75"/>
      <c r="G3418" s="75"/>
    </row>
    <row r="3419" spans="1:7" s="324" customFormat="1" x14ac:dyDescent="0.5">
      <c r="A3419" s="399"/>
      <c r="B3419" s="400"/>
      <c r="C3419" s="75"/>
      <c r="D3419" s="323"/>
      <c r="E3419" s="400"/>
      <c r="F3419" s="75"/>
      <c r="G3419" s="75"/>
    </row>
    <row r="3420" spans="1:7" s="324" customFormat="1" x14ac:dyDescent="0.5">
      <c r="A3420" s="399"/>
      <c r="B3420" s="400"/>
      <c r="C3420" s="75"/>
      <c r="D3420" s="323"/>
      <c r="E3420" s="400"/>
      <c r="F3420" s="75"/>
      <c r="G3420" s="75"/>
    </row>
    <row r="3421" spans="1:7" s="324" customFormat="1" x14ac:dyDescent="0.5">
      <c r="A3421" s="399"/>
      <c r="B3421" s="400"/>
      <c r="C3421" s="75"/>
      <c r="D3421" s="323"/>
      <c r="E3421" s="400"/>
      <c r="F3421" s="75"/>
      <c r="G3421" s="75"/>
    </row>
    <row r="3422" spans="1:7" s="324" customFormat="1" x14ac:dyDescent="0.5">
      <c r="A3422" s="399"/>
      <c r="B3422" s="400"/>
      <c r="C3422" s="75"/>
      <c r="D3422" s="323"/>
      <c r="E3422" s="400"/>
      <c r="F3422" s="75"/>
      <c r="G3422" s="75"/>
    </row>
    <row r="3423" spans="1:7" s="324" customFormat="1" x14ac:dyDescent="0.5">
      <c r="A3423" s="399"/>
      <c r="B3423" s="400"/>
      <c r="C3423" s="75"/>
      <c r="D3423" s="323"/>
      <c r="E3423" s="400"/>
      <c r="F3423" s="75"/>
      <c r="G3423" s="75"/>
    </row>
    <row r="3424" spans="1:7" s="324" customFormat="1" x14ac:dyDescent="0.5">
      <c r="A3424" s="399"/>
      <c r="B3424" s="400"/>
      <c r="C3424" s="75"/>
      <c r="D3424" s="323"/>
      <c r="E3424" s="400"/>
      <c r="F3424" s="75"/>
      <c r="G3424" s="75"/>
    </row>
    <row r="3425" spans="1:7" s="324" customFormat="1" x14ac:dyDescent="0.5">
      <c r="A3425" s="399"/>
      <c r="B3425" s="400"/>
      <c r="C3425" s="75"/>
      <c r="D3425" s="323"/>
      <c r="E3425" s="400"/>
      <c r="F3425" s="75"/>
      <c r="G3425" s="75"/>
    </row>
    <row r="3426" spans="1:7" s="324" customFormat="1" x14ac:dyDescent="0.5">
      <c r="A3426" s="399"/>
      <c r="B3426" s="400"/>
      <c r="C3426" s="75"/>
      <c r="D3426" s="323"/>
      <c r="E3426" s="400"/>
      <c r="F3426" s="75"/>
      <c r="G3426" s="75"/>
    </row>
    <row r="3427" spans="1:7" s="324" customFormat="1" x14ac:dyDescent="0.5">
      <c r="A3427" s="399"/>
      <c r="B3427" s="400"/>
      <c r="C3427" s="75"/>
      <c r="D3427" s="323"/>
      <c r="E3427" s="400"/>
      <c r="F3427" s="75"/>
      <c r="G3427" s="75"/>
    </row>
    <row r="3428" spans="1:7" s="324" customFormat="1" x14ac:dyDescent="0.5">
      <c r="A3428" s="399"/>
      <c r="B3428" s="400"/>
      <c r="C3428" s="75"/>
      <c r="D3428" s="323"/>
      <c r="E3428" s="400"/>
      <c r="F3428" s="75"/>
      <c r="G3428" s="75"/>
    </row>
    <row r="3429" spans="1:7" s="324" customFormat="1" x14ac:dyDescent="0.5">
      <c r="A3429" s="399"/>
      <c r="B3429" s="400"/>
      <c r="C3429" s="75"/>
      <c r="D3429" s="323"/>
      <c r="E3429" s="400"/>
      <c r="F3429" s="75"/>
      <c r="G3429" s="75"/>
    </row>
    <row r="3430" spans="1:7" s="324" customFormat="1" x14ac:dyDescent="0.5">
      <c r="A3430" s="399"/>
      <c r="B3430" s="400"/>
      <c r="C3430" s="75"/>
      <c r="D3430" s="323"/>
      <c r="E3430" s="400"/>
      <c r="F3430" s="75"/>
      <c r="G3430" s="75"/>
    </row>
    <row r="3431" spans="1:7" s="324" customFormat="1" x14ac:dyDescent="0.5">
      <c r="A3431" s="399"/>
      <c r="B3431" s="400"/>
      <c r="C3431" s="75"/>
      <c r="D3431" s="323"/>
      <c r="E3431" s="400"/>
      <c r="F3431" s="75"/>
      <c r="G3431" s="75"/>
    </row>
    <row r="3432" spans="1:7" s="324" customFormat="1" x14ac:dyDescent="0.5">
      <c r="A3432" s="399"/>
      <c r="B3432" s="400"/>
      <c r="C3432" s="75"/>
      <c r="D3432" s="323"/>
      <c r="E3432" s="400"/>
      <c r="F3432" s="75"/>
      <c r="G3432" s="75"/>
    </row>
    <row r="3433" spans="1:7" s="324" customFormat="1" x14ac:dyDescent="0.5">
      <c r="A3433" s="399"/>
      <c r="B3433" s="400"/>
      <c r="C3433" s="75"/>
      <c r="D3433" s="323"/>
      <c r="E3433" s="400"/>
      <c r="F3433" s="75"/>
      <c r="G3433" s="75"/>
    </row>
    <row r="3434" spans="1:7" s="324" customFormat="1" x14ac:dyDescent="0.5">
      <c r="A3434" s="399"/>
      <c r="B3434" s="400"/>
      <c r="C3434" s="75"/>
      <c r="D3434" s="323"/>
      <c r="E3434" s="400"/>
      <c r="F3434" s="75"/>
      <c r="G3434" s="75"/>
    </row>
    <row r="3435" spans="1:7" s="324" customFormat="1" x14ac:dyDescent="0.5">
      <c r="A3435" s="399"/>
      <c r="B3435" s="400"/>
      <c r="C3435" s="75"/>
      <c r="D3435" s="323"/>
      <c r="E3435" s="400"/>
      <c r="F3435" s="75"/>
      <c r="G3435" s="75"/>
    </row>
    <row r="3436" spans="1:7" s="324" customFormat="1" x14ac:dyDescent="0.5">
      <c r="A3436" s="399"/>
      <c r="B3436" s="400"/>
      <c r="C3436" s="75"/>
      <c r="D3436" s="323"/>
      <c r="E3436" s="400"/>
      <c r="F3436" s="75"/>
      <c r="G3436" s="75"/>
    </row>
    <row r="3437" spans="1:7" s="324" customFormat="1" x14ac:dyDescent="0.5">
      <c r="A3437" s="399"/>
      <c r="B3437" s="400"/>
      <c r="C3437" s="75"/>
      <c r="D3437" s="323"/>
      <c r="E3437" s="400"/>
      <c r="F3437" s="75"/>
      <c r="G3437" s="75"/>
    </row>
    <row r="3438" spans="1:7" s="324" customFormat="1" x14ac:dyDescent="0.5">
      <c r="A3438" s="399"/>
      <c r="B3438" s="400"/>
      <c r="C3438" s="75"/>
      <c r="D3438" s="323"/>
      <c r="E3438" s="400"/>
      <c r="F3438" s="75"/>
      <c r="G3438" s="75"/>
    </row>
    <row r="3439" spans="1:7" s="324" customFormat="1" x14ac:dyDescent="0.5">
      <c r="A3439" s="399"/>
      <c r="B3439" s="400"/>
      <c r="C3439" s="75"/>
      <c r="D3439" s="323"/>
      <c r="E3439" s="400"/>
      <c r="F3439" s="75"/>
      <c r="G3439" s="75"/>
    </row>
    <row r="3440" spans="1:7" s="324" customFormat="1" x14ac:dyDescent="0.5">
      <c r="A3440" s="399"/>
      <c r="B3440" s="400"/>
      <c r="C3440" s="75"/>
      <c r="D3440" s="323"/>
      <c r="E3440" s="400"/>
      <c r="F3440" s="75"/>
      <c r="G3440" s="75"/>
    </row>
    <row r="3441" spans="1:7" s="324" customFormat="1" x14ac:dyDescent="0.5">
      <c r="A3441" s="399"/>
      <c r="B3441" s="400"/>
      <c r="C3441" s="75"/>
      <c r="D3441" s="323"/>
      <c r="E3441" s="400"/>
      <c r="F3441" s="75"/>
      <c r="G3441" s="75"/>
    </row>
    <row r="3442" spans="1:7" s="324" customFormat="1" x14ac:dyDescent="0.5">
      <c r="A3442" s="399"/>
      <c r="B3442" s="400"/>
      <c r="C3442" s="75"/>
      <c r="D3442" s="323"/>
      <c r="E3442" s="400"/>
      <c r="F3442" s="75"/>
      <c r="G3442" s="75"/>
    </row>
    <row r="3443" spans="1:7" s="324" customFormat="1" x14ac:dyDescent="0.5">
      <c r="A3443" s="399"/>
      <c r="B3443" s="400"/>
      <c r="C3443" s="75"/>
      <c r="D3443" s="323"/>
      <c r="E3443" s="400"/>
      <c r="F3443" s="75"/>
      <c r="G3443" s="75"/>
    </row>
    <row r="3444" spans="1:7" s="324" customFormat="1" x14ac:dyDescent="0.5">
      <c r="A3444" s="399"/>
      <c r="B3444" s="400"/>
      <c r="C3444" s="75"/>
      <c r="D3444" s="323"/>
      <c r="E3444" s="400"/>
      <c r="F3444" s="75"/>
      <c r="G3444" s="75"/>
    </row>
    <row r="3445" spans="1:7" s="324" customFormat="1" x14ac:dyDescent="0.5">
      <c r="A3445" s="399"/>
      <c r="B3445" s="400"/>
      <c r="C3445" s="75"/>
      <c r="D3445" s="323"/>
      <c r="E3445" s="400"/>
      <c r="F3445" s="75"/>
      <c r="G3445" s="75"/>
    </row>
    <row r="3446" spans="1:7" s="324" customFormat="1" x14ac:dyDescent="0.5">
      <c r="A3446" s="399"/>
      <c r="B3446" s="400"/>
      <c r="C3446" s="75"/>
      <c r="D3446" s="323"/>
      <c r="E3446" s="400"/>
      <c r="F3446" s="75"/>
      <c r="G3446" s="75"/>
    </row>
    <row r="3447" spans="1:7" s="324" customFormat="1" x14ac:dyDescent="0.5">
      <c r="A3447" s="399"/>
      <c r="B3447" s="400"/>
      <c r="C3447" s="75"/>
      <c r="D3447" s="323"/>
      <c r="E3447" s="400"/>
      <c r="F3447" s="75"/>
      <c r="G3447" s="75"/>
    </row>
    <row r="3448" spans="1:7" s="324" customFormat="1" x14ac:dyDescent="0.5">
      <c r="A3448" s="399"/>
      <c r="B3448" s="400"/>
      <c r="C3448" s="75"/>
      <c r="D3448" s="323"/>
      <c r="E3448" s="400"/>
      <c r="F3448" s="75"/>
      <c r="G3448" s="75"/>
    </row>
    <row r="3449" spans="1:7" s="324" customFormat="1" x14ac:dyDescent="0.5">
      <c r="A3449" s="399"/>
      <c r="B3449" s="400"/>
      <c r="C3449" s="75"/>
      <c r="D3449" s="323"/>
      <c r="E3449" s="400"/>
      <c r="F3449" s="75"/>
      <c r="G3449" s="75"/>
    </row>
    <row r="3450" spans="1:7" s="324" customFormat="1" x14ac:dyDescent="0.5">
      <c r="A3450" s="399"/>
      <c r="B3450" s="400"/>
      <c r="C3450" s="75"/>
      <c r="D3450" s="323"/>
      <c r="E3450" s="400"/>
      <c r="F3450" s="75"/>
      <c r="G3450" s="75"/>
    </row>
    <row r="3451" spans="1:7" s="324" customFormat="1" x14ac:dyDescent="0.5">
      <c r="A3451" s="399"/>
      <c r="B3451" s="400"/>
      <c r="C3451" s="75"/>
      <c r="D3451" s="323"/>
      <c r="E3451" s="400"/>
      <c r="F3451" s="75"/>
      <c r="G3451" s="75"/>
    </row>
    <row r="3452" spans="1:7" s="324" customFormat="1" x14ac:dyDescent="0.5">
      <c r="A3452" s="399"/>
      <c r="B3452" s="400"/>
      <c r="C3452" s="75"/>
      <c r="D3452" s="323"/>
      <c r="E3452" s="400"/>
      <c r="F3452" s="75"/>
      <c r="G3452" s="75"/>
    </row>
    <row r="3453" spans="1:7" s="324" customFormat="1" x14ac:dyDescent="0.5">
      <c r="A3453" s="399"/>
      <c r="B3453" s="400"/>
      <c r="C3453" s="75"/>
      <c r="D3453" s="323"/>
      <c r="E3453" s="400"/>
      <c r="F3453" s="75"/>
      <c r="G3453" s="75"/>
    </row>
    <row r="3454" spans="1:7" s="324" customFormat="1" x14ac:dyDescent="0.5">
      <c r="A3454" s="399"/>
      <c r="B3454" s="400"/>
      <c r="C3454" s="75"/>
      <c r="D3454" s="323"/>
      <c r="E3454" s="400"/>
      <c r="F3454" s="75"/>
      <c r="G3454" s="75"/>
    </row>
    <row r="3455" spans="1:7" s="324" customFormat="1" x14ac:dyDescent="0.5">
      <c r="A3455" s="399"/>
      <c r="B3455" s="400"/>
      <c r="C3455" s="75"/>
      <c r="D3455" s="323"/>
      <c r="E3455" s="400"/>
      <c r="F3455" s="75"/>
      <c r="G3455" s="75"/>
    </row>
    <row r="3456" spans="1:7" s="324" customFormat="1" x14ac:dyDescent="0.5">
      <c r="A3456" s="399"/>
      <c r="B3456" s="400"/>
      <c r="C3456" s="75"/>
      <c r="D3456" s="323"/>
      <c r="E3456" s="400"/>
      <c r="F3456" s="75"/>
      <c r="G3456" s="75"/>
    </row>
    <row r="3457" spans="1:7" s="324" customFormat="1" x14ac:dyDescent="0.5">
      <c r="A3457" s="399"/>
      <c r="B3457" s="400"/>
      <c r="C3457" s="75"/>
      <c r="D3457" s="323"/>
      <c r="E3457" s="400"/>
      <c r="F3457" s="75"/>
      <c r="G3457" s="75"/>
    </row>
    <row r="3458" spans="1:7" s="324" customFormat="1" x14ac:dyDescent="0.5">
      <c r="A3458" s="399"/>
      <c r="B3458" s="400"/>
      <c r="C3458" s="75"/>
      <c r="D3458" s="323"/>
      <c r="E3458" s="400"/>
      <c r="F3458" s="75"/>
      <c r="G3458" s="75"/>
    </row>
    <row r="3459" spans="1:7" s="324" customFormat="1" x14ac:dyDescent="0.5">
      <c r="A3459" s="399"/>
      <c r="B3459" s="400"/>
      <c r="C3459" s="75"/>
      <c r="D3459" s="323"/>
      <c r="E3459" s="400"/>
      <c r="F3459" s="75"/>
      <c r="G3459" s="75"/>
    </row>
    <row r="3460" spans="1:7" s="324" customFormat="1" x14ac:dyDescent="0.5">
      <c r="A3460" s="399"/>
      <c r="B3460" s="400"/>
      <c r="C3460" s="75"/>
      <c r="D3460" s="323"/>
      <c r="E3460" s="400"/>
      <c r="F3460" s="75"/>
      <c r="G3460" s="75"/>
    </row>
    <row r="3461" spans="1:7" s="324" customFormat="1" x14ac:dyDescent="0.5">
      <c r="A3461" s="399"/>
      <c r="B3461" s="400"/>
      <c r="C3461" s="75"/>
      <c r="D3461" s="323"/>
      <c r="E3461" s="400"/>
      <c r="F3461" s="75"/>
      <c r="G3461" s="75"/>
    </row>
    <row r="3462" spans="1:7" s="324" customFormat="1" x14ac:dyDescent="0.5">
      <c r="A3462" s="399"/>
      <c r="B3462" s="400"/>
      <c r="C3462" s="75"/>
      <c r="D3462" s="323"/>
      <c r="E3462" s="400"/>
      <c r="F3462" s="75"/>
      <c r="G3462" s="75"/>
    </row>
    <row r="3463" spans="1:7" s="324" customFormat="1" x14ac:dyDescent="0.5">
      <c r="A3463" s="399"/>
      <c r="B3463" s="400"/>
      <c r="C3463" s="75"/>
      <c r="D3463" s="323"/>
      <c r="E3463" s="400"/>
      <c r="F3463" s="75"/>
      <c r="G3463" s="75"/>
    </row>
    <row r="3464" spans="1:7" s="324" customFormat="1" x14ac:dyDescent="0.5">
      <c r="A3464" s="399"/>
      <c r="B3464" s="400"/>
      <c r="C3464" s="75"/>
      <c r="D3464" s="323"/>
      <c r="E3464" s="400"/>
      <c r="F3464" s="75"/>
      <c r="G3464" s="75"/>
    </row>
    <row r="3465" spans="1:7" s="324" customFormat="1" x14ac:dyDescent="0.5">
      <c r="A3465" s="399"/>
      <c r="B3465" s="400"/>
      <c r="C3465" s="75"/>
      <c r="D3465" s="323"/>
      <c r="E3465" s="400"/>
      <c r="F3465" s="75"/>
      <c r="G3465" s="75"/>
    </row>
    <row r="3466" spans="1:7" s="324" customFormat="1" x14ac:dyDescent="0.5">
      <c r="A3466" s="399"/>
      <c r="B3466" s="400"/>
      <c r="C3466" s="75"/>
      <c r="D3466" s="323"/>
      <c r="E3466" s="400"/>
      <c r="F3466" s="75"/>
      <c r="G3466" s="75"/>
    </row>
    <row r="3467" spans="1:7" s="324" customFormat="1" x14ac:dyDescent="0.5">
      <c r="A3467" s="399"/>
      <c r="B3467" s="400"/>
      <c r="C3467" s="75"/>
      <c r="D3467" s="323"/>
      <c r="E3467" s="400"/>
      <c r="F3467" s="75"/>
      <c r="G3467" s="75"/>
    </row>
    <row r="3468" spans="1:7" s="324" customFormat="1" x14ac:dyDescent="0.5">
      <c r="A3468" s="399"/>
      <c r="B3468" s="400"/>
      <c r="C3468" s="75"/>
      <c r="D3468" s="323"/>
      <c r="E3468" s="400"/>
      <c r="F3468" s="75"/>
      <c r="G3468" s="75"/>
    </row>
    <row r="3469" spans="1:7" s="324" customFormat="1" x14ac:dyDescent="0.5">
      <c r="A3469" s="399"/>
      <c r="B3469" s="400"/>
      <c r="C3469" s="75"/>
      <c r="D3469" s="323"/>
      <c r="E3469" s="400"/>
      <c r="F3469" s="75"/>
      <c r="G3469" s="75"/>
    </row>
    <row r="3470" spans="1:7" s="324" customFormat="1" x14ac:dyDescent="0.5">
      <c r="A3470" s="399"/>
      <c r="B3470" s="400"/>
      <c r="C3470" s="75"/>
      <c r="D3470" s="323"/>
      <c r="E3470" s="400"/>
      <c r="F3470" s="75"/>
      <c r="G3470" s="75"/>
    </row>
    <row r="3471" spans="1:7" s="324" customFormat="1" x14ac:dyDescent="0.5">
      <c r="A3471" s="399"/>
      <c r="B3471" s="400"/>
      <c r="C3471" s="75"/>
      <c r="D3471" s="323"/>
      <c r="E3471" s="400"/>
      <c r="F3471" s="75"/>
      <c r="G3471" s="75"/>
    </row>
    <row r="3472" spans="1:7" s="324" customFormat="1" x14ac:dyDescent="0.5">
      <c r="A3472" s="399"/>
      <c r="B3472" s="400"/>
      <c r="C3472" s="75"/>
      <c r="D3472" s="323"/>
      <c r="E3472" s="400"/>
      <c r="F3472" s="75"/>
      <c r="G3472" s="75"/>
    </row>
    <row r="3473" spans="1:7" s="324" customFormat="1" x14ac:dyDescent="0.5">
      <c r="A3473" s="399"/>
      <c r="B3473" s="400"/>
      <c r="C3473" s="75"/>
      <c r="D3473" s="323"/>
      <c r="E3473" s="400"/>
      <c r="F3473" s="75"/>
      <c r="G3473" s="75"/>
    </row>
    <row r="3474" spans="1:7" s="324" customFormat="1" x14ac:dyDescent="0.5">
      <c r="A3474" s="399"/>
      <c r="B3474" s="400"/>
      <c r="C3474" s="75"/>
      <c r="D3474" s="323"/>
      <c r="E3474" s="400"/>
      <c r="F3474" s="75"/>
      <c r="G3474" s="75"/>
    </row>
    <row r="3475" spans="1:7" s="324" customFormat="1" x14ac:dyDescent="0.5">
      <c r="A3475" s="399"/>
      <c r="B3475" s="400"/>
      <c r="C3475" s="75"/>
      <c r="D3475" s="323"/>
      <c r="E3475" s="400"/>
      <c r="F3475" s="75"/>
      <c r="G3475" s="75"/>
    </row>
    <row r="3476" spans="1:7" s="324" customFormat="1" x14ac:dyDescent="0.5">
      <c r="A3476" s="399"/>
      <c r="B3476" s="400"/>
      <c r="C3476" s="75"/>
      <c r="D3476" s="323"/>
      <c r="E3476" s="400"/>
      <c r="F3476" s="75"/>
      <c r="G3476" s="75"/>
    </row>
    <row r="3477" spans="1:7" s="324" customFormat="1" x14ac:dyDescent="0.5">
      <c r="A3477" s="399"/>
      <c r="B3477" s="400"/>
      <c r="C3477" s="75"/>
      <c r="D3477" s="323"/>
      <c r="E3477" s="400"/>
      <c r="F3477" s="75"/>
      <c r="G3477" s="75"/>
    </row>
    <row r="3478" spans="1:7" s="324" customFormat="1" x14ac:dyDescent="0.5">
      <c r="A3478" s="399"/>
      <c r="B3478" s="400"/>
      <c r="C3478" s="75"/>
      <c r="D3478" s="323"/>
      <c r="E3478" s="400"/>
      <c r="F3478" s="75"/>
      <c r="G3478" s="75"/>
    </row>
    <row r="3479" spans="1:7" s="324" customFormat="1" x14ac:dyDescent="0.5">
      <c r="A3479" s="399"/>
      <c r="B3479" s="400"/>
      <c r="C3479" s="75"/>
      <c r="D3479" s="323"/>
      <c r="E3479" s="400"/>
      <c r="F3479" s="75"/>
      <c r="G3479" s="75"/>
    </row>
    <row r="3480" spans="1:7" s="324" customFormat="1" x14ac:dyDescent="0.5">
      <c r="A3480" s="399"/>
      <c r="B3480" s="400"/>
      <c r="C3480" s="75"/>
      <c r="D3480" s="323"/>
      <c r="E3480" s="400"/>
      <c r="F3480" s="75"/>
      <c r="G3480" s="75"/>
    </row>
    <row r="3481" spans="1:7" s="324" customFormat="1" x14ac:dyDescent="0.5">
      <c r="A3481" s="399"/>
      <c r="B3481" s="400"/>
      <c r="C3481" s="75"/>
      <c r="D3481" s="323"/>
      <c r="E3481" s="400"/>
      <c r="F3481" s="75"/>
      <c r="G3481" s="75"/>
    </row>
    <row r="3482" spans="1:7" s="324" customFormat="1" x14ac:dyDescent="0.5">
      <c r="A3482" s="399"/>
      <c r="B3482" s="400"/>
      <c r="C3482" s="75"/>
      <c r="D3482" s="323"/>
      <c r="E3482" s="400"/>
      <c r="F3482" s="75"/>
      <c r="G3482" s="75"/>
    </row>
    <row r="3483" spans="1:7" s="324" customFormat="1" x14ac:dyDescent="0.5">
      <c r="A3483" s="399"/>
      <c r="B3483" s="400"/>
      <c r="C3483" s="75"/>
      <c r="D3483" s="323"/>
      <c r="E3483" s="400"/>
      <c r="F3483" s="75"/>
      <c r="G3483" s="75"/>
    </row>
    <row r="3484" spans="1:7" s="324" customFormat="1" x14ac:dyDescent="0.5">
      <c r="A3484" s="399"/>
      <c r="B3484" s="400"/>
      <c r="C3484" s="75"/>
      <c r="D3484" s="323"/>
      <c r="E3484" s="400"/>
      <c r="F3484" s="75"/>
      <c r="G3484" s="75"/>
    </row>
    <row r="3485" spans="1:7" s="324" customFormat="1" x14ac:dyDescent="0.5">
      <c r="A3485" s="399"/>
      <c r="B3485" s="400"/>
      <c r="C3485" s="75"/>
      <c r="D3485" s="323"/>
      <c r="E3485" s="400"/>
      <c r="F3485" s="75"/>
      <c r="G3485" s="75"/>
    </row>
    <row r="3486" spans="1:7" s="324" customFormat="1" x14ac:dyDescent="0.5">
      <c r="A3486" s="399"/>
      <c r="B3486" s="400"/>
      <c r="C3486" s="75"/>
      <c r="D3486" s="323"/>
      <c r="E3486" s="400"/>
      <c r="F3486" s="75"/>
      <c r="G3486" s="75"/>
    </row>
    <row r="3487" spans="1:7" s="324" customFormat="1" x14ac:dyDescent="0.5">
      <c r="A3487" s="399"/>
      <c r="B3487" s="400"/>
      <c r="C3487" s="75"/>
      <c r="D3487" s="323"/>
      <c r="E3487" s="400"/>
      <c r="F3487" s="75"/>
      <c r="G3487" s="75"/>
    </row>
    <row r="3488" spans="1:7" s="324" customFormat="1" x14ac:dyDescent="0.5">
      <c r="A3488" s="399"/>
      <c r="B3488" s="400"/>
      <c r="C3488" s="75"/>
      <c r="D3488" s="323"/>
      <c r="E3488" s="400"/>
      <c r="F3488" s="75"/>
      <c r="G3488" s="75"/>
    </row>
    <row r="3489" spans="1:7" s="324" customFormat="1" x14ac:dyDescent="0.5">
      <c r="A3489" s="399"/>
      <c r="B3489" s="400"/>
      <c r="C3489" s="75"/>
      <c r="D3489" s="323"/>
      <c r="E3489" s="400"/>
      <c r="F3489" s="75"/>
      <c r="G3489" s="75"/>
    </row>
    <row r="3490" spans="1:7" s="324" customFormat="1" x14ac:dyDescent="0.5">
      <c r="A3490" s="399"/>
      <c r="B3490" s="400"/>
      <c r="C3490" s="75"/>
      <c r="D3490" s="323"/>
      <c r="E3490" s="400"/>
      <c r="F3490" s="75"/>
      <c r="G3490" s="75"/>
    </row>
    <row r="3491" spans="1:7" s="324" customFormat="1" x14ac:dyDescent="0.5">
      <c r="A3491" s="399"/>
      <c r="B3491" s="400"/>
      <c r="C3491" s="75"/>
      <c r="D3491" s="323"/>
      <c r="E3491" s="400"/>
      <c r="F3491" s="75"/>
      <c r="G3491" s="75"/>
    </row>
    <row r="3492" spans="1:7" s="324" customFormat="1" x14ac:dyDescent="0.5">
      <c r="A3492" s="399"/>
      <c r="B3492" s="400"/>
      <c r="C3492" s="75"/>
      <c r="D3492" s="323"/>
      <c r="E3492" s="400"/>
      <c r="F3492" s="75"/>
      <c r="G3492" s="75"/>
    </row>
    <row r="3493" spans="1:7" s="324" customFormat="1" x14ac:dyDescent="0.5">
      <c r="A3493" s="399"/>
      <c r="B3493" s="400"/>
      <c r="C3493" s="75"/>
      <c r="D3493" s="323"/>
      <c r="E3493" s="400"/>
      <c r="F3493" s="75"/>
      <c r="G3493" s="75"/>
    </row>
    <row r="3494" spans="1:7" s="324" customFormat="1" x14ac:dyDescent="0.5">
      <c r="A3494" s="399"/>
      <c r="B3494" s="400"/>
      <c r="C3494" s="75"/>
      <c r="D3494" s="323"/>
      <c r="E3494" s="400"/>
      <c r="F3494" s="75"/>
      <c r="G3494" s="75"/>
    </row>
    <row r="3495" spans="1:7" s="324" customFormat="1" x14ac:dyDescent="0.5">
      <c r="A3495" s="399"/>
      <c r="B3495" s="400"/>
      <c r="C3495" s="75"/>
      <c r="D3495" s="323"/>
      <c r="E3495" s="400"/>
      <c r="F3495" s="75"/>
      <c r="G3495" s="75"/>
    </row>
    <row r="3496" spans="1:7" s="324" customFormat="1" x14ac:dyDescent="0.5">
      <c r="A3496" s="399"/>
      <c r="B3496" s="400"/>
      <c r="C3496" s="75"/>
      <c r="D3496" s="323"/>
      <c r="E3496" s="400"/>
      <c r="F3496" s="75"/>
      <c r="G3496" s="75"/>
    </row>
    <row r="3497" spans="1:7" s="324" customFormat="1" x14ac:dyDescent="0.5">
      <c r="A3497" s="399"/>
      <c r="B3497" s="400"/>
      <c r="C3497" s="75"/>
      <c r="D3497" s="323"/>
      <c r="E3497" s="400"/>
      <c r="F3497" s="75"/>
      <c r="G3497" s="75"/>
    </row>
    <row r="3498" spans="1:7" s="324" customFormat="1" x14ac:dyDescent="0.5">
      <c r="A3498" s="399"/>
      <c r="B3498" s="400"/>
      <c r="C3498" s="75"/>
      <c r="D3498" s="323"/>
      <c r="E3498" s="400"/>
      <c r="F3498" s="75"/>
      <c r="G3498" s="75"/>
    </row>
    <row r="3499" spans="1:7" s="324" customFormat="1" x14ac:dyDescent="0.5">
      <c r="A3499" s="399"/>
      <c r="B3499" s="400"/>
      <c r="C3499" s="75"/>
      <c r="D3499" s="323"/>
      <c r="E3499" s="400"/>
      <c r="F3499" s="75"/>
      <c r="G3499" s="75"/>
    </row>
    <row r="3500" spans="1:7" s="324" customFormat="1" x14ac:dyDescent="0.5">
      <c r="A3500" s="399"/>
      <c r="B3500" s="400"/>
      <c r="C3500" s="75"/>
      <c r="D3500" s="323"/>
      <c r="E3500" s="400"/>
      <c r="F3500" s="75"/>
      <c r="G3500" s="75"/>
    </row>
    <row r="3501" spans="1:7" s="324" customFormat="1" x14ac:dyDescent="0.5">
      <c r="A3501" s="399"/>
      <c r="B3501" s="400"/>
      <c r="C3501" s="75"/>
      <c r="D3501" s="323"/>
      <c r="E3501" s="400"/>
      <c r="F3501" s="75"/>
      <c r="G3501" s="75"/>
    </row>
    <row r="3502" spans="1:7" s="324" customFormat="1" x14ac:dyDescent="0.5">
      <c r="A3502" s="399"/>
      <c r="B3502" s="400"/>
      <c r="C3502" s="75"/>
      <c r="D3502" s="323"/>
      <c r="E3502" s="400"/>
      <c r="F3502" s="75"/>
      <c r="G3502" s="75"/>
    </row>
    <row r="3503" spans="1:7" s="324" customFormat="1" x14ac:dyDescent="0.5">
      <c r="A3503" s="399"/>
      <c r="B3503" s="400"/>
      <c r="C3503" s="75"/>
      <c r="D3503" s="323"/>
      <c r="E3503" s="400"/>
      <c r="F3503" s="75"/>
      <c r="G3503" s="75"/>
    </row>
    <row r="3504" spans="1:7" s="324" customFormat="1" x14ac:dyDescent="0.5">
      <c r="A3504" s="399"/>
      <c r="B3504" s="400"/>
      <c r="C3504" s="75"/>
      <c r="D3504" s="323"/>
      <c r="E3504" s="400"/>
      <c r="F3504" s="75"/>
      <c r="G3504" s="75"/>
    </row>
    <row r="3505" spans="1:7" s="324" customFormat="1" x14ac:dyDescent="0.5">
      <c r="A3505" s="399"/>
      <c r="B3505" s="400"/>
      <c r="C3505" s="75"/>
      <c r="D3505" s="323"/>
      <c r="E3505" s="400"/>
      <c r="F3505" s="75"/>
      <c r="G3505" s="75"/>
    </row>
    <row r="3506" spans="1:7" s="324" customFormat="1" x14ac:dyDescent="0.5">
      <c r="A3506" s="399"/>
      <c r="B3506" s="400"/>
      <c r="C3506" s="75"/>
      <c r="D3506" s="323"/>
      <c r="E3506" s="400"/>
      <c r="F3506" s="75"/>
      <c r="G3506" s="75"/>
    </row>
    <row r="3507" spans="1:7" s="324" customFormat="1" x14ac:dyDescent="0.5">
      <c r="A3507" s="399"/>
      <c r="B3507" s="400"/>
      <c r="C3507" s="75"/>
      <c r="D3507" s="323"/>
      <c r="E3507" s="400"/>
      <c r="F3507" s="75"/>
      <c r="G3507" s="75"/>
    </row>
    <row r="3508" spans="1:7" s="324" customFormat="1" x14ac:dyDescent="0.5">
      <c r="A3508" s="399"/>
      <c r="B3508" s="400"/>
      <c r="C3508" s="75"/>
      <c r="D3508" s="323"/>
      <c r="E3508" s="400"/>
      <c r="F3508" s="75"/>
      <c r="G3508" s="75"/>
    </row>
    <row r="3509" spans="1:7" s="324" customFormat="1" x14ac:dyDescent="0.5">
      <c r="A3509" s="399"/>
      <c r="B3509" s="400"/>
      <c r="C3509" s="75"/>
      <c r="D3509" s="323"/>
      <c r="E3509" s="400"/>
      <c r="F3509" s="75"/>
      <c r="G3509" s="75"/>
    </row>
    <row r="3510" spans="1:7" s="324" customFormat="1" x14ac:dyDescent="0.5">
      <c r="A3510" s="399"/>
      <c r="B3510" s="400"/>
      <c r="C3510" s="75"/>
      <c r="D3510" s="323"/>
      <c r="E3510" s="400"/>
      <c r="F3510" s="75"/>
      <c r="G3510" s="75"/>
    </row>
    <row r="3511" spans="1:7" s="324" customFormat="1" x14ac:dyDescent="0.5">
      <c r="A3511" s="399"/>
      <c r="B3511" s="400"/>
      <c r="C3511" s="75"/>
      <c r="D3511" s="323"/>
      <c r="E3511" s="400"/>
      <c r="F3511" s="75"/>
      <c r="G3511" s="75"/>
    </row>
    <row r="3512" spans="1:7" s="324" customFormat="1" x14ac:dyDescent="0.5">
      <c r="A3512" s="399"/>
      <c r="B3512" s="400"/>
      <c r="C3512" s="75"/>
      <c r="D3512" s="323"/>
      <c r="E3512" s="400"/>
      <c r="F3512" s="75"/>
      <c r="G3512" s="75"/>
    </row>
    <row r="3513" spans="1:7" s="324" customFormat="1" x14ac:dyDescent="0.5">
      <c r="A3513" s="399"/>
      <c r="B3513" s="400"/>
      <c r="C3513" s="75"/>
      <c r="D3513" s="323"/>
      <c r="E3513" s="400"/>
      <c r="F3513" s="75"/>
      <c r="G3513" s="75"/>
    </row>
    <row r="3514" spans="1:7" s="324" customFormat="1" x14ac:dyDescent="0.5">
      <c r="A3514" s="399"/>
      <c r="B3514" s="400"/>
      <c r="C3514" s="75"/>
      <c r="D3514" s="323"/>
      <c r="E3514" s="400"/>
      <c r="F3514" s="75"/>
      <c r="G3514" s="75"/>
    </row>
    <row r="3515" spans="1:7" s="324" customFormat="1" x14ac:dyDescent="0.5">
      <c r="A3515" s="399"/>
      <c r="B3515" s="400"/>
      <c r="C3515" s="75"/>
      <c r="D3515" s="323"/>
      <c r="E3515" s="400"/>
      <c r="F3515" s="75"/>
      <c r="G3515" s="75"/>
    </row>
    <row r="3516" spans="1:7" s="324" customFormat="1" x14ac:dyDescent="0.5">
      <c r="A3516" s="399"/>
      <c r="B3516" s="400"/>
      <c r="C3516" s="75"/>
      <c r="D3516" s="323"/>
      <c r="E3516" s="400"/>
      <c r="F3516" s="75"/>
      <c r="G3516" s="75"/>
    </row>
    <row r="3517" spans="1:7" s="324" customFormat="1" x14ac:dyDescent="0.5">
      <c r="A3517" s="399"/>
      <c r="B3517" s="400"/>
      <c r="C3517" s="75"/>
      <c r="D3517" s="323"/>
      <c r="E3517" s="400"/>
      <c r="F3517" s="75"/>
      <c r="G3517" s="75"/>
    </row>
    <row r="3518" spans="1:7" s="324" customFormat="1" x14ac:dyDescent="0.5">
      <c r="A3518" s="399"/>
      <c r="B3518" s="400"/>
      <c r="C3518" s="75"/>
      <c r="D3518" s="323"/>
      <c r="E3518" s="400"/>
      <c r="F3518" s="75"/>
      <c r="G3518" s="75"/>
    </row>
    <row r="3519" spans="1:7" s="324" customFormat="1" x14ac:dyDescent="0.5">
      <c r="A3519" s="399"/>
      <c r="B3519" s="400"/>
      <c r="C3519" s="75"/>
      <c r="D3519" s="323"/>
      <c r="E3519" s="400"/>
      <c r="F3519" s="75"/>
      <c r="G3519" s="75"/>
    </row>
    <row r="3520" spans="1:7" s="324" customFormat="1" x14ac:dyDescent="0.5">
      <c r="A3520" s="399"/>
      <c r="B3520" s="400"/>
      <c r="C3520" s="75"/>
      <c r="D3520" s="323"/>
      <c r="E3520" s="400"/>
      <c r="F3520" s="75"/>
      <c r="G3520" s="75"/>
    </row>
    <row r="3521" spans="1:7" s="324" customFormat="1" x14ac:dyDescent="0.5">
      <c r="A3521" s="399"/>
      <c r="B3521" s="400"/>
      <c r="C3521" s="75"/>
      <c r="D3521" s="323"/>
      <c r="E3521" s="400"/>
      <c r="F3521" s="75"/>
      <c r="G3521" s="75"/>
    </row>
    <row r="3522" spans="1:7" s="324" customFormat="1" x14ac:dyDescent="0.5">
      <c r="A3522" s="399"/>
      <c r="B3522" s="400"/>
      <c r="C3522" s="75"/>
      <c r="D3522" s="323"/>
      <c r="E3522" s="400"/>
      <c r="F3522" s="75"/>
      <c r="G3522" s="75"/>
    </row>
    <row r="3523" spans="1:7" s="324" customFormat="1" x14ac:dyDescent="0.5">
      <c r="A3523" s="399"/>
      <c r="B3523" s="400"/>
      <c r="C3523" s="75"/>
      <c r="D3523" s="323"/>
      <c r="E3523" s="400"/>
      <c r="F3523" s="75"/>
      <c r="G3523" s="75"/>
    </row>
    <row r="3524" spans="1:7" s="324" customFormat="1" x14ac:dyDescent="0.5">
      <c r="A3524" s="399"/>
      <c r="B3524" s="400"/>
      <c r="C3524" s="75"/>
      <c r="D3524" s="323"/>
      <c r="E3524" s="400"/>
      <c r="F3524" s="75"/>
      <c r="G3524" s="75"/>
    </row>
    <row r="3525" spans="1:7" s="324" customFormat="1" x14ac:dyDescent="0.5">
      <c r="A3525" s="399"/>
      <c r="B3525" s="400"/>
      <c r="C3525" s="75"/>
      <c r="D3525" s="323"/>
      <c r="E3525" s="400"/>
      <c r="F3525" s="75"/>
      <c r="G3525" s="75"/>
    </row>
    <row r="3526" spans="1:7" s="324" customFormat="1" x14ac:dyDescent="0.5">
      <c r="A3526" s="399"/>
      <c r="B3526" s="400"/>
      <c r="C3526" s="75"/>
      <c r="D3526" s="323"/>
      <c r="E3526" s="400"/>
      <c r="F3526" s="75"/>
      <c r="G3526" s="75"/>
    </row>
    <row r="3527" spans="1:7" s="324" customFormat="1" x14ac:dyDescent="0.5">
      <c r="A3527" s="399"/>
      <c r="B3527" s="400"/>
      <c r="C3527" s="75"/>
      <c r="D3527" s="323"/>
      <c r="E3527" s="400"/>
      <c r="F3527" s="75"/>
      <c r="G3527" s="75"/>
    </row>
    <row r="3528" spans="1:7" s="324" customFormat="1" x14ac:dyDescent="0.5">
      <c r="A3528" s="399"/>
      <c r="B3528" s="400"/>
      <c r="C3528" s="75"/>
      <c r="D3528" s="323"/>
      <c r="E3528" s="400"/>
      <c r="F3528" s="75"/>
      <c r="G3528" s="75"/>
    </row>
    <row r="3529" spans="1:7" s="324" customFormat="1" x14ac:dyDescent="0.5">
      <c r="A3529" s="399"/>
      <c r="B3529" s="400"/>
      <c r="C3529" s="75"/>
      <c r="D3529" s="323"/>
      <c r="E3529" s="400"/>
      <c r="F3529" s="75"/>
      <c r="G3529" s="75"/>
    </row>
    <row r="3530" spans="1:7" s="324" customFormat="1" x14ac:dyDescent="0.5">
      <c r="A3530" s="399"/>
      <c r="B3530" s="400"/>
      <c r="C3530" s="75"/>
      <c r="D3530" s="323"/>
      <c r="E3530" s="400"/>
      <c r="F3530" s="75"/>
      <c r="G3530" s="75"/>
    </row>
    <row r="3531" spans="1:7" s="324" customFormat="1" x14ac:dyDescent="0.5">
      <c r="A3531" s="399"/>
      <c r="B3531" s="400"/>
      <c r="C3531" s="75"/>
      <c r="D3531" s="323"/>
      <c r="E3531" s="400"/>
      <c r="F3531" s="75"/>
      <c r="G3531" s="75"/>
    </row>
    <row r="3532" spans="1:7" s="324" customFormat="1" x14ac:dyDescent="0.5">
      <c r="A3532" s="399"/>
      <c r="B3532" s="400"/>
      <c r="C3532" s="75"/>
      <c r="D3532" s="323"/>
      <c r="E3532" s="400"/>
      <c r="F3532" s="75"/>
      <c r="G3532" s="75"/>
    </row>
    <row r="3533" spans="1:7" s="324" customFormat="1" x14ac:dyDescent="0.5">
      <c r="A3533" s="399"/>
      <c r="B3533" s="400"/>
      <c r="C3533" s="75"/>
      <c r="D3533" s="323"/>
      <c r="E3533" s="400"/>
      <c r="F3533" s="75"/>
      <c r="G3533" s="75"/>
    </row>
    <row r="3534" spans="1:7" s="324" customFormat="1" x14ac:dyDescent="0.5">
      <c r="A3534" s="399"/>
      <c r="B3534" s="400"/>
      <c r="C3534" s="75"/>
      <c r="D3534" s="323"/>
      <c r="E3534" s="400"/>
      <c r="F3534" s="75"/>
      <c r="G3534" s="75"/>
    </row>
    <row r="3535" spans="1:7" s="324" customFormat="1" x14ac:dyDescent="0.5">
      <c r="A3535" s="399"/>
      <c r="B3535" s="400"/>
      <c r="C3535" s="75"/>
      <c r="D3535" s="323"/>
      <c r="E3535" s="400"/>
      <c r="F3535" s="75"/>
      <c r="G3535" s="75"/>
    </row>
    <row r="3536" spans="1:7" s="324" customFormat="1" x14ac:dyDescent="0.5">
      <c r="A3536" s="399"/>
      <c r="B3536" s="400"/>
      <c r="C3536" s="75"/>
      <c r="D3536" s="323"/>
      <c r="E3536" s="400"/>
      <c r="F3536" s="75"/>
      <c r="G3536" s="75"/>
    </row>
    <row r="3537" spans="1:7" s="324" customFormat="1" x14ac:dyDescent="0.5">
      <c r="A3537" s="399"/>
      <c r="B3537" s="400"/>
      <c r="C3537" s="75"/>
      <c r="D3537" s="323"/>
      <c r="E3537" s="400"/>
      <c r="F3537" s="75"/>
      <c r="G3537" s="75"/>
    </row>
    <row r="3538" spans="1:7" s="324" customFormat="1" x14ac:dyDescent="0.5">
      <c r="A3538" s="399"/>
      <c r="B3538" s="400"/>
      <c r="C3538" s="75"/>
      <c r="D3538" s="323"/>
      <c r="E3538" s="400"/>
      <c r="F3538" s="75"/>
      <c r="G3538" s="75"/>
    </row>
    <row r="3539" spans="1:7" s="324" customFormat="1" x14ac:dyDescent="0.5">
      <c r="A3539" s="399"/>
      <c r="B3539" s="400"/>
      <c r="C3539" s="75"/>
      <c r="D3539" s="323"/>
      <c r="E3539" s="400"/>
      <c r="F3539" s="75"/>
      <c r="G3539" s="75"/>
    </row>
    <row r="3540" spans="1:7" s="324" customFormat="1" x14ac:dyDescent="0.5">
      <c r="A3540" s="399"/>
      <c r="B3540" s="400"/>
      <c r="C3540" s="75"/>
      <c r="D3540" s="323"/>
      <c r="E3540" s="400"/>
      <c r="F3540" s="75"/>
      <c r="G3540" s="75"/>
    </row>
    <row r="3541" spans="1:7" s="324" customFormat="1" x14ac:dyDescent="0.5">
      <c r="A3541" s="399"/>
      <c r="B3541" s="400"/>
      <c r="C3541" s="75"/>
      <c r="D3541" s="323"/>
      <c r="E3541" s="400"/>
      <c r="F3541" s="75"/>
      <c r="G3541" s="75"/>
    </row>
    <row r="3542" spans="1:7" s="324" customFormat="1" x14ac:dyDescent="0.5">
      <c r="A3542" s="399"/>
      <c r="B3542" s="400"/>
      <c r="C3542" s="75"/>
      <c r="D3542" s="323"/>
      <c r="E3542" s="400"/>
      <c r="F3542" s="75"/>
      <c r="G3542" s="75"/>
    </row>
    <row r="3543" spans="1:7" s="324" customFormat="1" x14ac:dyDescent="0.5">
      <c r="A3543" s="399"/>
      <c r="B3543" s="400"/>
      <c r="C3543" s="75"/>
      <c r="D3543" s="323"/>
      <c r="E3543" s="400"/>
      <c r="F3543" s="75"/>
      <c r="G3543" s="75"/>
    </row>
    <row r="3544" spans="1:7" s="324" customFormat="1" x14ac:dyDescent="0.5">
      <c r="A3544" s="399"/>
      <c r="B3544" s="400"/>
      <c r="C3544" s="75"/>
      <c r="D3544" s="323"/>
      <c r="E3544" s="400"/>
      <c r="F3544" s="75"/>
      <c r="G3544" s="75"/>
    </row>
    <row r="3545" spans="1:7" s="324" customFormat="1" x14ac:dyDescent="0.5">
      <c r="A3545" s="399"/>
      <c r="B3545" s="400"/>
      <c r="C3545" s="75"/>
      <c r="D3545" s="323"/>
      <c r="E3545" s="400"/>
      <c r="F3545" s="75"/>
      <c r="G3545" s="75"/>
    </row>
    <row r="3546" spans="1:7" s="324" customFormat="1" x14ac:dyDescent="0.5">
      <c r="A3546" s="399"/>
      <c r="B3546" s="400"/>
      <c r="C3546" s="75"/>
      <c r="D3546" s="323"/>
      <c r="E3546" s="400"/>
      <c r="F3546" s="75"/>
      <c r="G3546" s="75"/>
    </row>
    <row r="3547" spans="1:7" s="324" customFormat="1" x14ac:dyDescent="0.5">
      <c r="A3547" s="399"/>
      <c r="B3547" s="400"/>
      <c r="C3547" s="75"/>
      <c r="D3547" s="323"/>
      <c r="E3547" s="400"/>
      <c r="F3547" s="75"/>
      <c r="G3547" s="75"/>
    </row>
    <row r="3548" spans="1:7" s="324" customFormat="1" x14ac:dyDescent="0.5">
      <c r="A3548" s="399"/>
      <c r="B3548" s="400"/>
      <c r="C3548" s="75"/>
      <c r="D3548" s="323"/>
      <c r="E3548" s="400"/>
      <c r="F3548" s="75"/>
      <c r="G3548" s="75"/>
    </row>
    <row r="3549" spans="1:7" s="324" customFormat="1" x14ac:dyDescent="0.5">
      <c r="A3549" s="399"/>
      <c r="B3549" s="400"/>
      <c r="C3549" s="75"/>
      <c r="D3549" s="323"/>
      <c r="E3549" s="400"/>
      <c r="F3549" s="75"/>
      <c r="G3549" s="75"/>
    </row>
    <row r="3550" spans="1:7" s="324" customFormat="1" x14ac:dyDescent="0.5">
      <c r="A3550" s="399"/>
      <c r="B3550" s="400"/>
      <c r="C3550" s="75"/>
      <c r="D3550" s="323"/>
      <c r="E3550" s="400"/>
      <c r="F3550" s="75"/>
      <c r="G3550" s="75"/>
    </row>
    <row r="3551" spans="1:7" s="324" customFormat="1" x14ac:dyDescent="0.5">
      <c r="A3551" s="399"/>
      <c r="B3551" s="400"/>
      <c r="C3551" s="75"/>
      <c r="D3551" s="323"/>
      <c r="E3551" s="400"/>
      <c r="F3551" s="75"/>
      <c r="G3551" s="75"/>
    </row>
    <row r="3552" spans="1:7" s="324" customFormat="1" x14ac:dyDescent="0.5">
      <c r="A3552" s="399"/>
      <c r="B3552" s="400"/>
      <c r="C3552" s="75"/>
      <c r="D3552" s="323"/>
      <c r="E3552" s="400"/>
      <c r="F3552" s="75"/>
      <c r="G3552" s="75"/>
    </row>
    <row r="3553" spans="1:7" s="324" customFormat="1" x14ac:dyDescent="0.5">
      <c r="A3553" s="399"/>
      <c r="B3553" s="400"/>
      <c r="C3553" s="75"/>
      <c r="D3553" s="323"/>
      <c r="E3553" s="400"/>
      <c r="F3553" s="75"/>
      <c r="G3553" s="75"/>
    </row>
    <row r="3554" spans="1:7" s="324" customFormat="1" x14ac:dyDescent="0.5">
      <c r="A3554" s="399"/>
      <c r="B3554" s="400"/>
      <c r="C3554" s="75"/>
      <c r="D3554" s="323"/>
      <c r="E3554" s="400"/>
      <c r="F3554" s="75"/>
      <c r="G3554" s="75"/>
    </row>
    <row r="3555" spans="1:7" s="324" customFormat="1" x14ac:dyDescent="0.5">
      <c r="A3555" s="399"/>
      <c r="B3555" s="400"/>
      <c r="C3555" s="75"/>
      <c r="D3555" s="323"/>
      <c r="E3555" s="400"/>
      <c r="F3555" s="75"/>
      <c r="G3555" s="75"/>
    </row>
    <row r="3556" spans="1:7" s="324" customFormat="1" x14ac:dyDescent="0.5">
      <c r="A3556" s="399"/>
      <c r="B3556" s="400"/>
      <c r="C3556" s="75"/>
      <c r="D3556" s="323"/>
      <c r="E3556" s="400"/>
      <c r="F3556" s="75"/>
      <c r="G3556" s="75"/>
    </row>
    <row r="3557" spans="1:7" s="324" customFormat="1" x14ac:dyDescent="0.5">
      <c r="A3557" s="399"/>
      <c r="B3557" s="400"/>
      <c r="C3557" s="75"/>
      <c r="D3557" s="323"/>
      <c r="E3557" s="400"/>
      <c r="F3557" s="75"/>
      <c r="G3557" s="75"/>
    </row>
    <row r="3558" spans="1:7" s="324" customFormat="1" x14ac:dyDescent="0.5">
      <c r="A3558" s="399"/>
      <c r="B3558" s="400"/>
      <c r="C3558" s="75"/>
      <c r="D3558" s="323"/>
      <c r="E3558" s="400"/>
      <c r="F3558" s="75"/>
      <c r="G3558" s="75"/>
    </row>
    <row r="3559" spans="1:7" s="324" customFormat="1" x14ac:dyDescent="0.5">
      <c r="A3559" s="399"/>
      <c r="B3559" s="400"/>
      <c r="C3559" s="75"/>
      <c r="D3559" s="323"/>
      <c r="E3559" s="400"/>
      <c r="F3559" s="75"/>
      <c r="G3559" s="75"/>
    </row>
    <row r="3560" spans="1:7" s="324" customFormat="1" x14ac:dyDescent="0.5">
      <c r="A3560" s="399"/>
      <c r="B3560" s="400"/>
      <c r="C3560" s="75"/>
      <c r="D3560" s="323"/>
      <c r="E3560" s="400"/>
      <c r="F3560" s="75"/>
      <c r="G3560" s="75"/>
    </row>
    <row r="3561" spans="1:7" s="324" customFormat="1" x14ac:dyDescent="0.5">
      <c r="A3561" s="399"/>
      <c r="B3561" s="400"/>
      <c r="C3561" s="75"/>
      <c r="D3561" s="323"/>
      <c r="E3561" s="400"/>
      <c r="F3561" s="75"/>
      <c r="G3561" s="75"/>
    </row>
    <row r="3562" spans="1:7" s="324" customFormat="1" x14ac:dyDescent="0.5">
      <c r="A3562" s="399"/>
      <c r="B3562" s="400"/>
      <c r="C3562" s="75"/>
      <c r="D3562" s="323"/>
      <c r="E3562" s="400"/>
      <c r="F3562" s="75"/>
      <c r="G3562" s="75"/>
    </row>
    <row r="3563" spans="1:7" s="324" customFormat="1" x14ac:dyDescent="0.5">
      <c r="A3563" s="399"/>
      <c r="B3563" s="400"/>
      <c r="C3563" s="75"/>
      <c r="D3563" s="323"/>
      <c r="E3563" s="400"/>
      <c r="F3563" s="75"/>
      <c r="G3563" s="75"/>
    </row>
    <row r="3564" spans="1:7" s="324" customFormat="1" x14ac:dyDescent="0.5">
      <c r="A3564" s="399"/>
      <c r="B3564" s="400"/>
      <c r="C3564" s="75"/>
      <c r="D3564" s="323"/>
      <c r="E3564" s="400"/>
      <c r="F3564" s="75"/>
      <c r="G3564" s="75"/>
    </row>
    <row r="3565" spans="1:7" s="324" customFormat="1" x14ac:dyDescent="0.5">
      <c r="A3565" s="399"/>
      <c r="B3565" s="400"/>
      <c r="C3565" s="75"/>
      <c r="D3565" s="323"/>
      <c r="E3565" s="400"/>
      <c r="F3565" s="75"/>
      <c r="G3565" s="75"/>
    </row>
    <row r="3566" spans="1:7" s="324" customFormat="1" x14ac:dyDescent="0.5">
      <c r="A3566" s="399"/>
      <c r="B3566" s="400"/>
      <c r="C3566" s="75"/>
      <c r="D3566" s="323"/>
      <c r="E3566" s="400"/>
      <c r="F3566" s="75"/>
      <c r="G3566" s="75"/>
    </row>
    <row r="3567" spans="1:7" s="324" customFormat="1" x14ac:dyDescent="0.5">
      <c r="A3567" s="399"/>
      <c r="B3567" s="400"/>
      <c r="C3567" s="75"/>
      <c r="D3567" s="323"/>
      <c r="E3567" s="400"/>
      <c r="F3567" s="75"/>
      <c r="G3567" s="75"/>
    </row>
    <row r="3568" spans="1:7" s="324" customFormat="1" x14ac:dyDescent="0.5">
      <c r="A3568" s="399"/>
      <c r="B3568" s="400"/>
      <c r="C3568" s="75"/>
      <c r="D3568" s="323"/>
      <c r="E3568" s="400"/>
      <c r="F3568" s="75"/>
      <c r="G3568" s="75"/>
    </row>
    <row r="3569" spans="1:7" s="324" customFormat="1" x14ac:dyDescent="0.5">
      <c r="A3569" s="399"/>
      <c r="B3569" s="400"/>
      <c r="C3569" s="75"/>
      <c r="D3569" s="323"/>
      <c r="E3569" s="400"/>
      <c r="F3569" s="75"/>
      <c r="G3569" s="75"/>
    </row>
    <row r="3570" spans="1:7" s="324" customFormat="1" x14ac:dyDescent="0.5">
      <c r="A3570" s="399"/>
      <c r="B3570" s="400"/>
      <c r="C3570" s="75"/>
      <c r="D3570" s="323"/>
      <c r="E3570" s="400"/>
      <c r="F3570" s="75"/>
      <c r="G3570" s="75"/>
    </row>
    <row r="3571" spans="1:7" s="324" customFormat="1" x14ac:dyDescent="0.5">
      <c r="A3571" s="399"/>
      <c r="B3571" s="400"/>
      <c r="C3571" s="75"/>
      <c r="D3571" s="323"/>
      <c r="E3571" s="400"/>
      <c r="F3571" s="75"/>
      <c r="G3571" s="75"/>
    </row>
    <row r="3572" spans="1:7" s="324" customFormat="1" x14ac:dyDescent="0.5">
      <c r="A3572" s="399"/>
      <c r="B3572" s="400"/>
      <c r="C3572" s="75"/>
      <c r="D3572" s="323"/>
      <c r="E3572" s="400"/>
      <c r="F3572" s="75"/>
      <c r="G3572" s="75"/>
    </row>
    <row r="3573" spans="1:7" s="324" customFormat="1" x14ac:dyDescent="0.5">
      <c r="A3573" s="399"/>
      <c r="B3573" s="400"/>
      <c r="C3573" s="75"/>
      <c r="D3573" s="323"/>
      <c r="E3573" s="400"/>
      <c r="F3573" s="75"/>
      <c r="G3573" s="75"/>
    </row>
    <row r="3574" spans="1:7" s="324" customFormat="1" x14ac:dyDescent="0.5">
      <c r="A3574" s="399"/>
      <c r="B3574" s="400"/>
      <c r="C3574" s="75"/>
      <c r="D3574" s="323"/>
      <c r="E3574" s="400"/>
      <c r="F3574" s="75"/>
      <c r="G3574" s="75"/>
    </row>
    <row r="3575" spans="1:7" s="324" customFormat="1" x14ac:dyDescent="0.5">
      <c r="A3575" s="399"/>
      <c r="B3575" s="400"/>
      <c r="C3575" s="75"/>
      <c r="D3575" s="323"/>
      <c r="E3575" s="400"/>
      <c r="F3575" s="75"/>
      <c r="G3575" s="75"/>
    </row>
    <row r="3576" spans="1:7" s="324" customFormat="1" x14ac:dyDescent="0.5">
      <c r="A3576" s="399"/>
      <c r="B3576" s="400"/>
      <c r="C3576" s="75"/>
      <c r="D3576" s="323"/>
      <c r="E3576" s="400"/>
      <c r="F3576" s="75"/>
      <c r="G3576" s="75"/>
    </row>
    <row r="3577" spans="1:7" s="324" customFormat="1" x14ac:dyDescent="0.5">
      <c r="A3577" s="399"/>
      <c r="B3577" s="400"/>
      <c r="C3577" s="75"/>
      <c r="D3577" s="323"/>
      <c r="E3577" s="400"/>
      <c r="F3577" s="75"/>
      <c r="G3577" s="75"/>
    </row>
    <row r="3578" spans="1:7" s="324" customFormat="1" x14ac:dyDescent="0.5">
      <c r="A3578" s="399"/>
      <c r="B3578" s="400"/>
      <c r="C3578" s="75"/>
      <c r="D3578" s="323"/>
      <c r="E3578" s="400"/>
      <c r="F3578" s="75"/>
      <c r="G3578" s="75"/>
    </row>
    <row r="3579" spans="1:7" s="324" customFormat="1" x14ac:dyDescent="0.5">
      <c r="A3579" s="399"/>
      <c r="B3579" s="400"/>
      <c r="C3579" s="75"/>
      <c r="D3579" s="323"/>
      <c r="E3579" s="400"/>
      <c r="F3579" s="75"/>
      <c r="G3579" s="75"/>
    </row>
    <row r="3580" spans="1:7" s="324" customFormat="1" x14ac:dyDescent="0.5">
      <c r="A3580" s="399"/>
      <c r="B3580" s="400"/>
      <c r="C3580" s="75"/>
      <c r="D3580" s="323"/>
      <c r="E3580" s="400"/>
      <c r="F3580" s="75"/>
      <c r="G3580" s="75"/>
    </row>
    <row r="3581" spans="1:7" s="324" customFormat="1" x14ac:dyDescent="0.5">
      <c r="A3581" s="399"/>
      <c r="B3581" s="400"/>
      <c r="C3581" s="75"/>
      <c r="D3581" s="323"/>
      <c r="E3581" s="400"/>
      <c r="F3581" s="75"/>
      <c r="G3581" s="75"/>
    </row>
    <row r="3582" spans="1:7" s="324" customFormat="1" x14ac:dyDescent="0.5">
      <c r="A3582" s="399"/>
      <c r="B3582" s="400"/>
      <c r="C3582" s="75"/>
      <c r="D3582" s="323"/>
      <c r="E3582" s="400"/>
      <c r="F3582" s="75"/>
      <c r="G3582" s="75"/>
    </row>
    <row r="3583" spans="1:7" s="324" customFormat="1" x14ac:dyDescent="0.5">
      <c r="A3583" s="399"/>
      <c r="B3583" s="400"/>
      <c r="C3583" s="75"/>
      <c r="D3583" s="323"/>
      <c r="E3583" s="400"/>
      <c r="F3583" s="75"/>
      <c r="G3583" s="75"/>
    </row>
    <row r="3584" spans="1:7" s="324" customFormat="1" x14ac:dyDescent="0.5">
      <c r="A3584" s="399"/>
      <c r="B3584" s="400"/>
      <c r="C3584" s="75"/>
      <c r="D3584" s="323"/>
      <c r="E3584" s="400"/>
      <c r="F3584" s="75"/>
      <c r="G3584" s="75"/>
    </row>
    <row r="3585" spans="1:7" s="324" customFormat="1" x14ac:dyDescent="0.5">
      <c r="A3585" s="399"/>
      <c r="B3585" s="400"/>
      <c r="C3585" s="75"/>
      <c r="D3585" s="323"/>
      <c r="E3585" s="400"/>
      <c r="F3585" s="75"/>
      <c r="G3585" s="75"/>
    </row>
    <row r="3586" spans="1:7" s="324" customFormat="1" x14ac:dyDescent="0.5">
      <c r="A3586" s="399"/>
      <c r="B3586" s="400"/>
      <c r="C3586" s="75"/>
      <c r="D3586" s="323"/>
      <c r="E3586" s="400"/>
      <c r="F3586" s="75"/>
      <c r="G3586" s="75"/>
    </row>
    <row r="3587" spans="1:7" s="324" customFormat="1" x14ac:dyDescent="0.5">
      <c r="A3587" s="399"/>
      <c r="B3587" s="400"/>
      <c r="C3587" s="75"/>
      <c r="D3587" s="323"/>
      <c r="E3587" s="400"/>
      <c r="F3587" s="75"/>
      <c r="G3587" s="75"/>
    </row>
    <row r="3588" spans="1:7" s="324" customFormat="1" x14ac:dyDescent="0.5">
      <c r="A3588" s="399"/>
      <c r="B3588" s="400"/>
      <c r="C3588" s="75"/>
      <c r="D3588" s="323"/>
      <c r="E3588" s="400"/>
      <c r="F3588" s="75"/>
      <c r="G3588" s="75"/>
    </row>
    <row r="3589" spans="1:7" s="324" customFormat="1" x14ac:dyDescent="0.5">
      <c r="A3589" s="399"/>
      <c r="B3589" s="400"/>
      <c r="C3589" s="75"/>
      <c r="D3589" s="323"/>
      <c r="E3589" s="400"/>
      <c r="F3589" s="75"/>
      <c r="G3589" s="75"/>
    </row>
    <row r="3590" spans="1:7" s="324" customFormat="1" x14ac:dyDescent="0.5">
      <c r="A3590" s="399"/>
      <c r="B3590" s="400"/>
      <c r="C3590" s="75"/>
      <c r="D3590" s="323"/>
      <c r="E3590" s="400"/>
      <c r="F3590" s="75"/>
      <c r="G3590" s="75"/>
    </row>
    <row r="3591" spans="1:7" s="324" customFormat="1" x14ac:dyDescent="0.5">
      <c r="A3591" s="399"/>
      <c r="B3591" s="400"/>
      <c r="C3591" s="75"/>
      <c r="D3591" s="323"/>
      <c r="E3591" s="400"/>
      <c r="F3591" s="75"/>
      <c r="G3591" s="75"/>
    </row>
    <row r="3592" spans="1:7" s="324" customFormat="1" x14ac:dyDescent="0.5">
      <c r="A3592" s="399"/>
      <c r="B3592" s="400"/>
      <c r="C3592" s="75"/>
      <c r="D3592" s="323"/>
      <c r="E3592" s="400"/>
      <c r="F3592" s="75"/>
      <c r="G3592" s="75"/>
    </row>
    <row r="3593" spans="1:7" s="324" customFormat="1" x14ac:dyDescent="0.5">
      <c r="A3593" s="399"/>
      <c r="B3593" s="400"/>
      <c r="C3593" s="75"/>
      <c r="D3593" s="323"/>
      <c r="E3593" s="400"/>
      <c r="F3593" s="75"/>
      <c r="G3593" s="75"/>
    </row>
    <row r="3594" spans="1:7" s="324" customFormat="1" x14ac:dyDescent="0.5">
      <c r="A3594" s="399"/>
      <c r="B3594" s="400"/>
      <c r="C3594" s="75"/>
      <c r="D3594" s="323"/>
      <c r="E3594" s="400"/>
      <c r="F3594" s="75"/>
      <c r="G3594" s="75"/>
    </row>
    <row r="3595" spans="1:7" s="324" customFormat="1" x14ac:dyDescent="0.5">
      <c r="A3595" s="399"/>
      <c r="B3595" s="400"/>
      <c r="C3595" s="75"/>
      <c r="D3595" s="323"/>
      <c r="E3595" s="400"/>
      <c r="F3595" s="75"/>
      <c r="G3595" s="75"/>
    </row>
    <row r="3596" spans="1:7" s="324" customFormat="1" x14ac:dyDescent="0.5">
      <c r="A3596" s="399"/>
      <c r="B3596" s="400"/>
      <c r="C3596" s="75"/>
      <c r="D3596" s="323"/>
      <c r="E3596" s="400"/>
      <c r="F3596" s="75"/>
      <c r="G3596" s="75"/>
    </row>
    <row r="3597" spans="1:7" s="324" customFormat="1" x14ac:dyDescent="0.5">
      <c r="A3597" s="399"/>
      <c r="B3597" s="400"/>
      <c r="C3597" s="75"/>
      <c r="D3597" s="323"/>
      <c r="E3597" s="400"/>
      <c r="F3597" s="75"/>
      <c r="G3597" s="75"/>
    </row>
    <row r="3598" spans="1:7" s="324" customFormat="1" x14ac:dyDescent="0.5">
      <c r="A3598" s="399"/>
      <c r="B3598" s="400"/>
      <c r="C3598" s="75"/>
      <c r="D3598" s="323"/>
      <c r="E3598" s="400"/>
      <c r="F3598" s="75"/>
      <c r="G3598" s="75"/>
    </row>
    <row r="3599" spans="1:7" s="324" customFormat="1" x14ac:dyDescent="0.5">
      <c r="A3599" s="399"/>
      <c r="B3599" s="400"/>
      <c r="C3599" s="75"/>
      <c r="D3599" s="323"/>
      <c r="E3599" s="400"/>
      <c r="F3599" s="75"/>
      <c r="G3599" s="75"/>
    </row>
    <row r="3600" spans="1:7" s="324" customFormat="1" x14ac:dyDescent="0.5">
      <c r="A3600" s="399"/>
      <c r="B3600" s="400"/>
      <c r="C3600" s="75"/>
      <c r="D3600" s="323"/>
      <c r="E3600" s="400"/>
      <c r="F3600" s="75"/>
      <c r="G3600" s="75"/>
    </row>
    <row r="3601" spans="1:7" s="324" customFormat="1" x14ac:dyDescent="0.5">
      <c r="A3601" s="399"/>
      <c r="B3601" s="400"/>
      <c r="C3601" s="75"/>
      <c r="D3601" s="323"/>
      <c r="E3601" s="400"/>
      <c r="F3601" s="75"/>
      <c r="G3601" s="75"/>
    </row>
    <row r="3602" spans="1:7" s="324" customFormat="1" x14ac:dyDescent="0.5">
      <c r="A3602" s="399"/>
      <c r="B3602" s="400"/>
      <c r="C3602" s="75"/>
      <c r="D3602" s="323"/>
      <c r="E3602" s="400"/>
      <c r="F3602" s="75"/>
      <c r="G3602" s="75"/>
    </row>
    <row r="3603" spans="1:7" s="324" customFormat="1" x14ac:dyDescent="0.5">
      <c r="A3603" s="399"/>
      <c r="B3603" s="400"/>
      <c r="C3603" s="75"/>
      <c r="D3603" s="323"/>
      <c r="E3603" s="400"/>
      <c r="F3603" s="75"/>
      <c r="G3603" s="75"/>
    </row>
    <row r="3604" spans="1:7" s="324" customFormat="1" x14ac:dyDescent="0.5">
      <c r="A3604" s="399"/>
      <c r="B3604" s="400"/>
      <c r="C3604" s="75"/>
      <c r="D3604" s="323"/>
      <c r="E3604" s="400"/>
      <c r="F3604" s="75"/>
      <c r="G3604" s="75"/>
    </row>
    <row r="3605" spans="1:7" s="324" customFormat="1" x14ac:dyDescent="0.5">
      <c r="A3605" s="399"/>
      <c r="B3605" s="400"/>
      <c r="C3605" s="75"/>
      <c r="D3605" s="323"/>
      <c r="E3605" s="400"/>
      <c r="F3605" s="75"/>
      <c r="G3605" s="75"/>
    </row>
    <row r="3606" spans="1:7" s="324" customFormat="1" x14ac:dyDescent="0.5">
      <c r="A3606" s="399"/>
      <c r="B3606" s="400"/>
      <c r="C3606" s="75"/>
      <c r="D3606" s="323"/>
      <c r="E3606" s="400"/>
      <c r="F3606" s="75"/>
      <c r="G3606" s="75"/>
    </row>
    <row r="3607" spans="1:7" s="324" customFormat="1" x14ac:dyDescent="0.5">
      <c r="A3607" s="399"/>
      <c r="B3607" s="400"/>
      <c r="C3607" s="75"/>
      <c r="D3607" s="323"/>
      <c r="E3607" s="400"/>
      <c r="F3607" s="75"/>
      <c r="G3607" s="75"/>
    </row>
    <row r="3608" spans="1:7" s="324" customFormat="1" x14ac:dyDescent="0.5">
      <c r="A3608" s="399"/>
      <c r="B3608" s="400"/>
      <c r="C3608" s="75"/>
      <c r="D3608" s="323"/>
      <c r="E3608" s="400"/>
      <c r="F3608" s="75"/>
      <c r="G3608" s="75"/>
    </row>
    <row r="3609" spans="1:7" s="324" customFormat="1" x14ac:dyDescent="0.5">
      <c r="A3609" s="399"/>
      <c r="B3609" s="400"/>
      <c r="C3609" s="75"/>
      <c r="D3609" s="323"/>
      <c r="E3609" s="400"/>
      <c r="F3609" s="75"/>
      <c r="G3609" s="75"/>
    </row>
    <row r="3610" spans="1:7" s="324" customFormat="1" x14ac:dyDescent="0.5">
      <c r="A3610" s="399"/>
      <c r="B3610" s="400"/>
      <c r="C3610" s="75"/>
      <c r="D3610" s="323"/>
      <c r="E3610" s="400"/>
      <c r="F3610" s="75"/>
      <c r="G3610" s="75"/>
    </row>
    <row r="3611" spans="1:7" s="324" customFormat="1" x14ac:dyDescent="0.5">
      <c r="A3611" s="399"/>
      <c r="B3611" s="400"/>
      <c r="C3611" s="75"/>
      <c r="D3611" s="323"/>
      <c r="E3611" s="400"/>
      <c r="F3611" s="75"/>
      <c r="G3611" s="75"/>
    </row>
    <row r="3612" spans="1:7" s="324" customFormat="1" x14ac:dyDescent="0.5">
      <c r="A3612" s="399"/>
      <c r="B3612" s="400"/>
      <c r="C3612" s="75"/>
      <c r="D3612" s="323"/>
      <c r="E3612" s="400"/>
      <c r="F3612" s="75"/>
      <c r="G3612" s="75"/>
    </row>
    <row r="3613" spans="1:7" s="324" customFormat="1" x14ac:dyDescent="0.5">
      <c r="A3613" s="399"/>
      <c r="B3613" s="400"/>
      <c r="C3613" s="75"/>
      <c r="D3613" s="323"/>
      <c r="E3613" s="400"/>
      <c r="F3613" s="75"/>
      <c r="G3613" s="75"/>
    </row>
    <row r="3614" spans="1:7" s="324" customFormat="1" x14ac:dyDescent="0.5">
      <c r="A3614" s="399"/>
      <c r="B3614" s="400"/>
      <c r="C3614" s="75"/>
      <c r="D3614" s="323"/>
      <c r="E3614" s="400"/>
      <c r="F3614" s="75"/>
      <c r="G3614" s="75"/>
    </row>
    <row r="3615" spans="1:7" s="324" customFormat="1" x14ac:dyDescent="0.5">
      <c r="A3615" s="399"/>
      <c r="B3615" s="400"/>
      <c r="C3615" s="75"/>
      <c r="D3615" s="323"/>
      <c r="E3615" s="400"/>
      <c r="F3615" s="75"/>
      <c r="G3615" s="75"/>
    </row>
    <row r="3616" spans="1:7" s="324" customFormat="1" x14ac:dyDescent="0.5">
      <c r="A3616" s="399"/>
      <c r="B3616" s="400"/>
      <c r="C3616" s="75"/>
      <c r="D3616" s="323"/>
      <c r="E3616" s="400"/>
      <c r="F3616" s="75"/>
      <c r="G3616" s="75"/>
    </row>
    <row r="3617" spans="1:7" s="324" customFormat="1" x14ac:dyDescent="0.5">
      <c r="A3617" s="399"/>
      <c r="B3617" s="400"/>
      <c r="C3617" s="75"/>
      <c r="D3617" s="323"/>
      <c r="E3617" s="400"/>
      <c r="F3617" s="75"/>
      <c r="G3617" s="75"/>
    </row>
    <row r="3618" spans="1:7" s="324" customFormat="1" x14ac:dyDescent="0.5">
      <c r="A3618" s="399"/>
      <c r="B3618" s="400"/>
      <c r="C3618" s="75"/>
      <c r="D3618" s="323"/>
      <c r="E3618" s="400"/>
      <c r="F3618" s="75"/>
      <c r="G3618" s="75"/>
    </row>
    <row r="3619" spans="1:7" s="324" customFormat="1" x14ac:dyDescent="0.5">
      <c r="A3619" s="399"/>
      <c r="B3619" s="400"/>
      <c r="C3619" s="75"/>
      <c r="D3619" s="323"/>
      <c r="E3619" s="400"/>
      <c r="F3619" s="75"/>
      <c r="G3619" s="75"/>
    </row>
    <row r="3620" spans="1:7" s="324" customFormat="1" x14ac:dyDescent="0.5">
      <c r="A3620" s="399"/>
      <c r="B3620" s="400"/>
      <c r="C3620" s="75"/>
      <c r="D3620" s="323"/>
      <c r="E3620" s="400"/>
      <c r="F3620" s="75"/>
      <c r="G3620" s="75"/>
    </row>
    <row r="3621" spans="1:7" s="324" customFormat="1" x14ac:dyDescent="0.5">
      <c r="A3621" s="399"/>
      <c r="B3621" s="400"/>
      <c r="C3621" s="75"/>
      <c r="D3621" s="323"/>
      <c r="E3621" s="400"/>
      <c r="F3621" s="75"/>
      <c r="G3621" s="75"/>
    </row>
    <row r="3622" spans="1:7" s="324" customFormat="1" x14ac:dyDescent="0.5">
      <c r="A3622" s="399"/>
      <c r="B3622" s="400"/>
      <c r="C3622" s="75"/>
      <c r="D3622" s="323"/>
      <c r="E3622" s="400"/>
      <c r="F3622" s="75"/>
      <c r="G3622" s="75"/>
    </row>
    <row r="3623" spans="1:7" s="324" customFormat="1" x14ac:dyDescent="0.5">
      <c r="A3623" s="399"/>
      <c r="B3623" s="400"/>
      <c r="C3623" s="75"/>
      <c r="D3623" s="323"/>
      <c r="E3623" s="400"/>
      <c r="F3623" s="75"/>
      <c r="G3623" s="75"/>
    </row>
    <row r="3624" spans="1:7" s="324" customFormat="1" x14ac:dyDescent="0.5">
      <c r="A3624" s="399"/>
      <c r="B3624" s="400"/>
      <c r="C3624" s="75"/>
      <c r="D3624" s="323"/>
      <c r="E3624" s="400"/>
      <c r="F3624" s="75"/>
      <c r="G3624" s="75"/>
    </row>
    <row r="3625" spans="1:7" s="324" customFormat="1" x14ac:dyDescent="0.5">
      <c r="A3625" s="399"/>
      <c r="B3625" s="400"/>
      <c r="C3625" s="75"/>
      <c r="D3625" s="323"/>
      <c r="E3625" s="400"/>
      <c r="F3625" s="75"/>
      <c r="G3625" s="75"/>
    </row>
    <row r="3626" spans="1:7" s="324" customFormat="1" x14ac:dyDescent="0.5">
      <c r="A3626" s="399"/>
      <c r="B3626" s="400"/>
      <c r="C3626" s="75"/>
      <c r="D3626" s="323"/>
      <c r="E3626" s="400"/>
      <c r="F3626" s="75"/>
      <c r="G3626" s="75"/>
    </row>
    <row r="3627" spans="1:7" s="324" customFormat="1" x14ac:dyDescent="0.5">
      <c r="A3627" s="399"/>
      <c r="B3627" s="400"/>
      <c r="C3627" s="75"/>
      <c r="D3627" s="323"/>
      <c r="E3627" s="400"/>
      <c r="F3627" s="75"/>
      <c r="G3627" s="75"/>
    </row>
    <row r="3628" spans="1:7" s="324" customFormat="1" x14ac:dyDescent="0.5">
      <c r="A3628" s="399"/>
      <c r="B3628" s="400"/>
      <c r="C3628" s="75"/>
      <c r="D3628" s="323"/>
      <c r="E3628" s="400"/>
      <c r="F3628" s="75"/>
      <c r="G3628" s="75"/>
    </row>
    <row r="3629" spans="1:7" s="324" customFormat="1" x14ac:dyDescent="0.5">
      <c r="A3629" s="399"/>
      <c r="B3629" s="400"/>
      <c r="C3629" s="75"/>
      <c r="D3629" s="323"/>
      <c r="E3629" s="400"/>
      <c r="F3629" s="75"/>
      <c r="G3629" s="75"/>
    </row>
    <row r="3630" spans="1:7" s="324" customFormat="1" x14ac:dyDescent="0.5">
      <c r="A3630" s="399"/>
      <c r="B3630" s="400"/>
      <c r="C3630" s="75"/>
      <c r="D3630" s="323"/>
      <c r="E3630" s="400"/>
      <c r="F3630" s="75"/>
      <c r="G3630" s="75"/>
    </row>
    <row r="3631" spans="1:7" s="324" customFormat="1" x14ac:dyDescent="0.5">
      <c r="A3631" s="399"/>
      <c r="B3631" s="400"/>
      <c r="C3631" s="75"/>
      <c r="D3631" s="323"/>
      <c r="E3631" s="400"/>
      <c r="F3631" s="75"/>
      <c r="G3631" s="75"/>
    </row>
    <row r="3632" spans="1:7" s="324" customFormat="1" x14ac:dyDescent="0.5">
      <c r="A3632" s="399"/>
      <c r="B3632" s="400"/>
      <c r="C3632" s="75"/>
      <c r="D3632" s="323"/>
      <c r="E3632" s="400"/>
      <c r="F3632" s="75"/>
      <c r="G3632" s="75"/>
    </row>
    <row r="3633" spans="1:7" s="324" customFormat="1" x14ac:dyDescent="0.5">
      <c r="A3633" s="399"/>
      <c r="B3633" s="400"/>
      <c r="C3633" s="75"/>
      <c r="D3633" s="323"/>
      <c r="E3633" s="400"/>
      <c r="F3633" s="75"/>
      <c r="G3633" s="75"/>
    </row>
    <row r="3634" spans="1:7" s="324" customFormat="1" x14ac:dyDescent="0.5">
      <c r="A3634" s="399"/>
      <c r="B3634" s="400"/>
      <c r="C3634" s="75"/>
      <c r="D3634" s="323"/>
      <c r="E3634" s="400"/>
      <c r="F3634" s="75"/>
      <c r="G3634" s="75"/>
    </row>
    <row r="3635" spans="1:7" s="324" customFormat="1" x14ac:dyDescent="0.5">
      <c r="A3635" s="399"/>
      <c r="B3635" s="400"/>
      <c r="C3635" s="75"/>
      <c r="D3635" s="323"/>
      <c r="E3635" s="400"/>
      <c r="F3635" s="75"/>
      <c r="G3635" s="75"/>
    </row>
    <row r="3636" spans="1:7" s="324" customFormat="1" x14ac:dyDescent="0.5">
      <c r="A3636" s="399"/>
      <c r="B3636" s="400"/>
      <c r="C3636" s="75"/>
      <c r="D3636" s="323"/>
      <c r="E3636" s="400"/>
      <c r="F3636" s="75"/>
      <c r="G3636" s="75"/>
    </row>
    <row r="3637" spans="1:7" s="324" customFormat="1" x14ac:dyDescent="0.5">
      <c r="A3637" s="399"/>
      <c r="B3637" s="400"/>
      <c r="C3637" s="75"/>
      <c r="D3637" s="323"/>
      <c r="E3637" s="400"/>
      <c r="F3637" s="75"/>
      <c r="G3637" s="75"/>
    </row>
    <row r="3638" spans="1:7" s="324" customFormat="1" x14ac:dyDescent="0.5">
      <c r="A3638" s="399"/>
      <c r="B3638" s="400"/>
      <c r="C3638" s="75"/>
      <c r="D3638" s="323"/>
      <c r="E3638" s="400"/>
      <c r="F3638" s="75"/>
      <c r="G3638" s="75"/>
    </row>
    <row r="3639" spans="1:7" s="324" customFormat="1" x14ac:dyDescent="0.5">
      <c r="A3639" s="399"/>
      <c r="B3639" s="400"/>
      <c r="C3639" s="75"/>
      <c r="D3639" s="323"/>
      <c r="E3639" s="400"/>
      <c r="F3639" s="75"/>
      <c r="G3639" s="75"/>
    </row>
    <row r="3640" spans="1:7" s="324" customFormat="1" x14ac:dyDescent="0.5">
      <c r="A3640" s="399"/>
      <c r="B3640" s="400"/>
      <c r="C3640" s="75"/>
      <c r="D3640" s="323"/>
      <c r="E3640" s="400"/>
      <c r="F3640" s="75"/>
      <c r="G3640" s="75"/>
    </row>
    <row r="3641" spans="1:7" s="324" customFormat="1" x14ac:dyDescent="0.5">
      <c r="A3641" s="399"/>
      <c r="B3641" s="400"/>
      <c r="C3641" s="75"/>
      <c r="D3641" s="323"/>
      <c r="E3641" s="400"/>
      <c r="F3641" s="75"/>
      <c r="G3641" s="75"/>
    </row>
    <row r="3642" spans="1:7" s="324" customFormat="1" x14ac:dyDescent="0.5">
      <c r="A3642" s="399"/>
      <c r="B3642" s="400"/>
      <c r="C3642" s="75"/>
      <c r="D3642" s="323"/>
      <c r="E3642" s="400"/>
      <c r="F3642" s="75"/>
      <c r="G3642" s="75"/>
    </row>
    <row r="3643" spans="1:7" s="324" customFormat="1" x14ac:dyDescent="0.5">
      <c r="A3643" s="399"/>
      <c r="B3643" s="400"/>
      <c r="C3643" s="75"/>
      <c r="D3643" s="323"/>
      <c r="E3643" s="400"/>
      <c r="F3643" s="75"/>
      <c r="G3643" s="75"/>
    </row>
    <row r="3644" spans="1:7" s="324" customFormat="1" x14ac:dyDescent="0.5">
      <c r="A3644" s="399"/>
      <c r="B3644" s="400"/>
      <c r="C3644" s="75"/>
      <c r="D3644" s="323"/>
      <c r="E3644" s="400"/>
      <c r="F3644" s="75"/>
      <c r="G3644" s="75"/>
    </row>
    <row r="3645" spans="1:7" s="324" customFormat="1" x14ac:dyDescent="0.5">
      <c r="A3645" s="399"/>
      <c r="B3645" s="400"/>
      <c r="C3645" s="75"/>
      <c r="D3645" s="323"/>
      <c r="E3645" s="400"/>
      <c r="F3645" s="75"/>
      <c r="G3645" s="75"/>
    </row>
    <row r="3646" spans="1:7" s="324" customFormat="1" x14ac:dyDescent="0.5">
      <c r="A3646" s="399"/>
      <c r="B3646" s="400"/>
      <c r="C3646" s="75"/>
      <c r="D3646" s="323"/>
      <c r="E3646" s="400"/>
      <c r="F3646" s="75"/>
      <c r="G3646" s="75"/>
    </row>
    <row r="3647" spans="1:7" s="324" customFormat="1" x14ac:dyDescent="0.5">
      <c r="A3647" s="399"/>
      <c r="B3647" s="400"/>
      <c r="C3647" s="75"/>
      <c r="D3647" s="323"/>
      <c r="E3647" s="400"/>
      <c r="F3647" s="75"/>
      <c r="G3647" s="75"/>
    </row>
    <row r="3648" spans="1:7" s="324" customFormat="1" x14ac:dyDescent="0.5">
      <c r="A3648" s="399"/>
      <c r="B3648" s="400"/>
      <c r="C3648" s="75"/>
      <c r="D3648" s="323"/>
      <c r="E3648" s="400"/>
      <c r="F3648" s="75"/>
      <c r="G3648" s="75"/>
    </row>
    <row r="3649" spans="1:7" s="324" customFormat="1" x14ac:dyDescent="0.5">
      <c r="A3649" s="399"/>
      <c r="B3649" s="400"/>
      <c r="C3649" s="75"/>
      <c r="D3649" s="323"/>
      <c r="E3649" s="400"/>
      <c r="F3649" s="75"/>
      <c r="G3649" s="75"/>
    </row>
    <row r="3650" spans="1:7" s="324" customFormat="1" x14ac:dyDescent="0.5">
      <c r="A3650" s="399"/>
      <c r="B3650" s="400"/>
      <c r="C3650" s="75"/>
      <c r="D3650" s="323"/>
      <c r="E3650" s="400"/>
      <c r="F3650" s="75"/>
      <c r="G3650" s="75"/>
    </row>
    <row r="3651" spans="1:7" s="324" customFormat="1" x14ac:dyDescent="0.5">
      <c r="A3651" s="399"/>
      <c r="B3651" s="400"/>
      <c r="C3651" s="75"/>
      <c r="D3651" s="323"/>
      <c r="E3651" s="400"/>
      <c r="F3651" s="75"/>
      <c r="G3651" s="75"/>
    </row>
    <row r="3652" spans="1:7" s="324" customFormat="1" x14ac:dyDescent="0.5">
      <c r="A3652" s="399"/>
      <c r="B3652" s="400"/>
      <c r="C3652" s="75"/>
      <c r="D3652" s="323"/>
      <c r="E3652" s="400"/>
      <c r="F3652" s="75"/>
      <c r="G3652" s="75"/>
    </row>
    <row r="3653" spans="1:7" s="324" customFormat="1" x14ac:dyDescent="0.5">
      <c r="A3653" s="399"/>
      <c r="B3653" s="400"/>
      <c r="C3653" s="75"/>
      <c r="D3653" s="323"/>
      <c r="E3653" s="400"/>
      <c r="F3653" s="75"/>
      <c r="G3653" s="75"/>
    </row>
    <row r="3654" spans="1:7" s="324" customFormat="1" x14ac:dyDescent="0.5">
      <c r="A3654" s="399"/>
      <c r="B3654" s="400"/>
      <c r="C3654" s="75"/>
      <c r="D3654" s="323"/>
      <c r="E3654" s="400"/>
      <c r="F3654" s="75"/>
      <c r="G3654" s="75"/>
    </row>
    <row r="3655" spans="1:7" s="324" customFormat="1" x14ac:dyDescent="0.5">
      <c r="A3655" s="399"/>
      <c r="B3655" s="400"/>
      <c r="C3655" s="75"/>
      <c r="D3655" s="323"/>
      <c r="E3655" s="400"/>
      <c r="F3655" s="75"/>
      <c r="G3655" s="75"/>
    </row>
    <row r="3656" spans="1:7" s="324" customFormat="1" x14ac:dyDescent="0.5">
      <c r="A3656" s="399"/>
      <c r="B3656" s="400"/>
      <c r="C3656" s="75"/>
      <c r="D3656" s="323"/>
      <c r="E3656" s="400"/>
      <c r="F3656" s="75"/>
      <c r="G3656" s="75"/>
    </row>
    <row r="3657" spans="1:7" s="324" customFormat="1" x14ac:dyDescent="0.5">
      <c r="A3657" s="399"/>
      <c r="B3657" s="400"/>
      <c r="C3657" s="75"/>
      <c r="D3657" s="323"/>
      <c r="E3657" s="400"/>
      <c r="F3657" s="75"/>
      <c r="G3657" s="75"/>
    </row>
    <row r="3658" spans="1:7" s="324" customFormat="1" x14ac:dyDescent="0.5">
      <c r="A3658" s="399"/>
      <c r="B3658" s="400"/>
      <c r="C3658" s="75"/>
      <c r="D3658" s="323"/>
      <c r="E3658" s="400"/>
      <c r="F3658" s="75"/>
      <c r="G3658" s="75"/>
    </row>
    <row r="3659" spans="1:7" s="324" customFormat="1" x14ac:dyDescent="0.5">
      <c r="A3659" s="399"/>
      <c r="B3659" s="400"/>
      <c r="C3659" s="75"/>
      <c r="D3659" s="323"/>
      <c r="E3659" s="400"/>
      <c r="F3659" s="75"/>
      <c r="G3659" s="75"/>
    </row>
    <row r="3660" spans="1:7" s="324" customFormat="1" x14ac:dyDescent="0.5">
      <c r="A3660" s="399"/>
      <c r="B3660" s="400"/>
      <c r="C3660" s="75"/>
      <c r="D3660" s="323"/>
      <c r="E3660" s="400"/>
      <c r="F3660" s="75"/>
      <c r="G3660" s="75"/>
    </row>
    <row r="3661" spans="1:7" s="324" customFormat="1" x14ac:dyDescent="0.5">
      <c r="A3661" s="399"/>
      <c r="B3661" s="400"/>
      <c r="C3661" s="75"/>
      <c r="D3661" s="323"/>
      <c r="E3661" s="400"/>
      <c r="F3661" s="75"/>
      <c r="G3661" s="75"/>
    </row>
    <row r="3662" spans="1:7" s="324" customFormat="1" x14ac:dyDescent="0.5">
      <c r="A3662" s="399"/>
      <c r="B3662" s="400"/>
      <c r="C3662" s="75"/>
      <c r="D3662" s="323"/>
      <c r="E3662" s="400"/>
      <c r="F3662" s="75"/>
      <c r="G3662" s="75"/>
    </row>
    <row r="3663" spans="1:7" s="324" customFormat="1" x14ac:dyDescent="0.5">
      <c r="A3663" s="399"/>
      <c r="B3663" s="400"/>
      <c r="C3663" s="75"/>
      <c r="D3663" s="323"/>
      <c r="E3663" s="400"/>
      <c r="F3663" s="75"/>
      <c r="G3663" s="75"/>
    </row>
    <row r="3664" spans="1:7" s="324" customFormat="1" x14ac:dyDescent="0.5">
      <c r="A3664" s="399"/>
      <c r="B3664" s="400"/>
      <c r="C3664" s="75"/>
      <c r="D3664" s="323"/>
      <c r="E3664" s="400"/>
      <c r="F3664" s="75"/>
      <c r="G3664" s="75"/>
    </row>
    <row r="3665" spans="1:7" s="324" customFormat="1" x14ac:dyDescent="0.5">
      <c r="A3665" s="399"/>
      <c r="B3665" s="400"/>
      <c r="C3665" s="75"/>
      <c r="D3665" s="323"/>
      <c r="E3665" s="400"/>
      <c r="F3665" s="75"/>
      <c r="G3665" s="75"/>
    </row>
    <row r="3666" spans="1:7" s="324" customFormat="1" x14ac:dyDescent="0.5">
      <c r="A3666" s="399"/>
      <c r="B3666" s="400"/>
      <c r="C3666" s="75"/>
      <c r="D3666" s="323"/>
      <c r="E3666" s="400"/>
      <c r="F3666" s="75"/>
      <c r="G3666" s="75"/>
    </row>
    <row r="3667" spans="1:7" s="324" customFormat="1" x14ac:dyDescent="0.5">
      <c r="A3667" s="399"/>
      <c r="B3667" s="400"/>
      <c r="C3667" s="75"/>
      <c r="D3667" s="323"/>
      <c r="E3667" s="400"/>
      <c r="F3667" s="75"/>
      <c r="G3667" s="75"/>
    </row>
    <row r="3668" spans="1:7" s="324" customFormat="1" x14ac:dyDescent="0.5">
      <c r="A3668" s="399"/>
      <c r="B3668" s="400"/>
      <c r="C3668" s="75"/>
      <c r="D3668" s="323"/>
      <c r="E3668" s="400"/>
      <c r="F3668" s="75"/>
      <c r="G3668" s="75"/>
    </row>
    <row r="3669" spans="1:7" s="324" customFormat="1" x14ac:dyDescent="0.5">
      <c r="A3669" s="399"/>
      <c r="B3669" s="400"/>
      <c r="C3669" s="75"/>
      <c r="D3669" s="323"/>
      <c r="E3669" s="400"/>
      <c r="F3669" s="75"/>
      <c r="G3669" s="75"/>
    </row>
    <row r="3670" spans="1:7" s="324" customFormat="1" x14ac:dyDescent="0.5">
      <c r="A3670" s="399"/>
      <c r="B3670" s="400"/>
      <c r="C3670" s="75"/>
      <c r="D3670" s="323"/>
      <c r="E3670" s="400"/>
      <c r="F3670" s="75"/>
      <c r="G3670" s="75"/>
    </row>
    <row r="3671" spans="1:7" s="324" customFormat="1" x14ac:dyDescent="0.5">
      <c r="A3671" s="399"/>
      <c r="B3671" s="400"/>
      <c r="C3671" s="75"/>
      <c r="D3671" s="323"/>
      <c r="E3671" s="400"/>
      <c r="F3671" s="75"/>
      <c r="G3671" s="75"/>
    </row>
    <row r="3672" spans="1:7" s="324" customFormat="1" x14ac:dyDescent="0.5">
      <c r="A3672" s="399"/>
      <c r="B3672" s="400"/>
      <c r="C3672" s="75"/>
      <c r="D3672" s="323"/>
      <c r="E3672" s="400"/>
      <c r="F3672" s="75"/>
      <c r="G3672" s="75"/>
    </row>
    <row r="3673" spans="1:7" s="324" customFormat="1" x14ac:dyDescent="0.5">
      <c r="A3673" s="399"/>
      <c r="B3673" s="400"/>
      <c r="C3673" s="75"/>
      <c r="D3673" s="323"/>
      <c r="E3673" s="400"/>
      <c r="F3673" s="75"/>
      <c r="G3673" s="75"/>
    </row>
    <row r="3674" spans="1:7" s="324" customFormat="1" x14ac:dyDescent="0.5">
      <c r="A3674" s="399"/>
      <c r="B3674" s="400"/>
      <c r="C3674" s="75"/>
      <c r="D3674" s="323"/>
      <c r="E3674" s="400"/>
      <c r="F3674" s="75"/>
      <c r="G3674" s="75"/>
    </row>
    <row r="3675" spans="1:7" s="324" customFormat="1" x14ac:dyDescent="0.5">
      <c r="A3675" s="399"/>
      <c r="B3675" s="400"/>
      <c r="C3675" s="75"/>
      <c r="D3675" s="323"/>
      <c r="E3675" s="400"/>
      <c r="F3675" s="75"/>
      <c r="G3675" s="75"/>
    </row>
    <row r="3676" spans="1:7" s="324" customFormat="1" x14ac:dyDescent="0.5">
      <c r="A3676" s="399"/>
      <c r="B3676" s="400"/>
      <c r="C3676" s="75"/>
      <c r="D3676" s="323"/>
      <c r="E3676" s="400"/>
      <c r="F3676" s="75"/>
      <c r="G3676" s="75"/>
    </row>
    <row r="3677" spans="1:7" s="324" customFormat="1" x14ac:dyDescent="0.5">
      <c r="A3677" s="399"/>
      <c r="B3677" s="400"/>
      <c r="C3677" s="75"/>
      <c r="D3677" s="323"/>
      <c r="E3677" s="400"/>
      <c r="F3677" s="75"/>
      <c r="G3677" s="75"/>
    </row>
    <row r="3678" spans="1:7" s="324" customFormat="1" x14ac:dyDescent="0.5">
      <c r="A3678" s="399"/>
      <c r="B3678" s="400"/>
      <c r="C3678" s="75"/>
      <c r="D3678" s="323"/>
      <c r="E3678" s="400"/>
      <c r="F3678" s="75"/>
      <c r="G3678" s="75"/>
    </row>
    <row r="3679" spans="1:7" s="324" customFormat="1" x14ac:dyDescent="0.5">
      <c r="A3679" s="399"/>
      <c r="B3679" s="400"/>
      <c r="C3679" s="75"/>
      <c r="D3679" s="323"/>
      <c r="E3679" s="400"/>
      <c r="F3679" s="75"/>
      <c r="G3679" s="75"/>
    </row>
    <row r="3680" spans="1:7" s="324" customFormat="1" x14ac:dyDescent="0.5">
      <c r="A3680" s="399"/>
      <c r="B3680" s="400"/>
      <c r="C3680" s="75"/>
      <c r="D3680" s="323"/>
      <c r="E3680" s="400"/>
      <c r="F3680" s="75"/>
      <c r="G3680" s="75"/>
    </row>
    <row r="3681" spans="1:7" s="324" customFormat="1" x14ac:dyDescent="0.5">
      <c r="A3681" s="399"/>
      <c r="B3681" s="400"/>
      <c r="C3681" s="75"/>
      <c r="D3681" s="323"/>
      <c r="E3681" s="400"/>
      <c r="F3681" s="75"/>
      <c r="G3681" s="75"/>
    </row>
    <row r="3682" spans="1:7" s="324" customFormat="1" x14ac:dyDescent="0.5">
      <c r="A3682" s="399"/>
      <c r="B3682" s="400"/>
      <c r="C3682" s="75"/>
      <c r="D3682" s="323"/>
      <c r="E3682" s="400"/>
      <c r="F3682" s="75"/>
      <c r="G3682" s="75"/>
    </row>
    <row r="3683" spans="1:7" s="324" customFormat="1" x14ac:dyDescent="0.5">
      <c r="A3683" s="399"/>
      <c r="B3683" s="400"/>
      <c r="C3683" s="75"/>
      <c r="D3683" s="323"/>
      <c r="E3683" s="400"/>
      <c r="F3683" s="75"/>
      <c r="G3683" s="75"/>
    </row>
    <row r="3684" spans="1:7" s="324" customFormat="1" x14ac:dyDescent="0.5">
      <c r="A3684" s="399"/>
      <c r="B3684" s="400"/>
      <c r="C3684" s="75"/>
      <c r="D3684" s="323"/>
      <c r="E3684" s="400"/>
      <c r="F3684" s="75"/>
      <c r="G3684" s="75"/>
    </row>
    <row r="3685" spans="1:7" s="324" customFormat="1" x14ac:dyDescent="0.5">
      <c r="A3685" s="399"/>
      <c r="B3685" s="400"/>
      <c r="C3685" s="75"/>
      <c r="D3685" s="323"/>
      <c r="E3685" s="400"/>
      <c r="F3685" s="75"/>
      <c r="G3685" s="75"/>
    </row>
    <row r="3686" spans="1:7" s="324" customFormat="1" x14ac:dyDescent="0.5">
      <c r="A3686" s="399"/>
      <c r="B3686" s="400"/>
      <c r="C3686" s="75"/>
      <c r="D3686" s="323"/>
      <c r="E3686" s="400"/>
      <c r="F3686" s="75"/>
      <c r="G3686" s="75"/>
    </row>
    <row r="3687" spans="1:7" s="324" customFormat="1" x14ac:dyDescent="0.5">
      <c r="A3687" s="399"/>
      <c r="B3687" s="400"/>
      <c r="C3687" s="75"/>
      <c r="D3687" s="323"/>
      <c r="E3687" s="400"/>
      <c r="F3687" s="75"/>
      <c r="G3687" s="75"/>
    </row>
    <row r="3688" spans="1:7" s="324" customFormat="1" x14ac:dyDescent="0.5">
      <c r="A3688" s="399"/>
      <c r="B3688" s="400"/>
      <c r="C3688" s="75"/>
      <c r="D3688" s="323"/>
      <c r="E3688" s="400"/>
      <c r="F3688" s="75"/>
      <c r="G3688" s="75"/>
    </row>
    <row r="3689" spans="1:7" s="324" customFormat="1" x14ac:dyDescent="0.5">
      <c r="A3689" s="399"/>
      <c r="B3689" s="400"/>
      <c r="C3689" s="75"/>
      <c r="D3689" s="323"/>
      <c r="E3689" s="400"/>
      <c r="F3689" s="75"/>
      <c r="G3689" s="75"/>
    </row>
    <row r="3690" spans="1:7" s="324" customFormat="1" x14ac:dyDescent="0.5">
      <c r="A3690" s="399"/>
      <c r="B3690" s="400"/>
      <c r="C3690" s="75"/>
      <c r="D3690" s="323"/>
      <c r="E3690" s="400"/>
      <c r="F3690" s="75"/>
      <c r="G3690" s="75"/>
    </row>
    <row r="3691" spans="1:7" s="324" customFormat="1" x14ac:dyDescent="0.5">
      <c r="A3691" s="399"/>
      <c r="B3691" s="400"/>
      <c r="C3691" s="75"/>
      <c r="D3691" s="323"/>
      <c r="E3691" s="400"/>
      <c r="F3691" s="75"/>
      <c r="G3691" s="75"/>
    </row>
    <row r="3692" spans="1:7" s="324" customFormat="1" x14ac:dyDescent="0.5">
      <c r="A3692" s="399"/>
      <c r="B3692" s="400"/>
      <c r="C3692" s="75"/>
      <c r="D3692" s="323"/>
      <c r="E3692" s="400"/>
      <c r="F3692" s="75"/>
      <c r="G3692" s="75"/>
    </row>
    <row r="3693" spans="1:7" s="324" customFormat="1" x14ac:dyDescent="0.5">
      <c r="A3693" s="399"/>
      <c r="B3693" s="400"/>
      <c r="C3693" s="75"/>
      <c r="D3693" s="323"/>
      <c r="E3693" s="400"/>
      <c r="F3693" s="75"/>
      <c r="G3693" s="75"/>
    </row>
    <row r="3694" spans="1:7" s="324" customFormat="1" x14ac:dyDescent="0.5">
      <c r="A3694" s="399"/>
      <c r="B3694" s="400"/>
      <c r="C3694" s="75"/>
      <c r="D3694" s="323"/>
      <c r="E3694" s="400"/>
      <c r="F3694" s="75"/>
      <c r="G3694" s="75"/>
    </row>
    <row r="3695" spans="1:7" s="324" customFormat="1" x14ac:dyDescent="0.5">
      <c r="A3695" s="399"/>
      <c r="B3695" s="400"/>
      <c r="C3695" s="75"/>
      <c r="D3695" s="323"/>
      <c r="E3695" s="400"/>
      <c r="F3695" s="75"/>
      <c r="G3695" s="75"/>
    </row>
    <row r="3696" spans="1:7" s="324" customFormat="1" x14ac:dyDescent="0.5">
      <c r="A3696" s="399"/>
      <c r="B3696" s="400"/>
      <c r="C3696" s="75"/>
      <c r="D3696" s="323"/>
      <c r="E3696" s="400"/>
      <c r="F3696" s="75"/>
      <c r="G3696" s="75"/>
    </row>
    <row r="3697" spans="1:7" s="324" customFormat="1" x14ac:dyDescent="0.5">
      <c r="A3697" s="399"/>
      <c r="B3697" s="400"/>
      <c r="C3697" s="75"/>
      <c r="D3697" s="323"/>
      <c r="E3697" s="400"/>
      <c r="F3697" s="75"/>
      <c r="G3697" s="75"/>
    </row>
    <row r="3698" spans="1:7" s="324" customFormat="1" x14ac:dyDescent="0.5">
      <c r="A3698" s="399"/>
      <c r="B3698" s="400"/>
      <c r="C3698" s="75"/>
      <c r="D3698" s="323"/>
      <c r="E3698" s="400"/>
      <c r="F3698" s="75"/>
      <c r="G3698" s="75"/>
    </row>
    <row r="3699" spans="1:7" s="324" customFormat="1" x14ac:dyDescent="0.5">
      <c r="A3699" s="399"/>
      <c r="B3699" s="400"/>
      <c r="C3699" s="75"/>
      <c r="D3699" s="323"/>
      <c r="E3699" s="400"/>
      <c r="F3699" s="75"/>
      <c r="G3699" s="75"/>
    </row>
    <row r="3700" spans="1:7" s="324" customFormat="1" x14ac:dyDescent="0.5">
      <c r="A3700" s="399"/>
      <c r="B3700" s="400"/>
      <c r="C3700" s="75"/>
      <c r="D3700" s="323"/>
      <c r="E3700" s="400"/>
      <c r="F3700" s="75"/>
      <c r="G3700" s="75"/>
    </row>
    <row r="3701" spans="1:7" s="324" customFormat="1" x14ac:dyDescent="0.5">
      <c r="A3701" s="399"/>
      <c r="B3701" s="400"/>
      <c r="C3701" s="75"/>
      <c r="D3701" s="323"/>
      <c r="E3701" s="400"/>
      <c r="F3701" s="75"/>
      <c r="G3701" s="75"/>
    </row>
    <row r="3702" spans="1:7" s="324" customFormat="1" x14ac:dyDescent="0.5">
      <c r="A3702" s="399"/>
      <c r="B3702" s="400"/>
      <c r="C3702" s="75"/>
      <c r="D3702" s="323"/>
      <c r="E3702" s="400"/>
      <c r="F3702" s="75"/>
      <c r="G3702" s="75"/>
    </row>
    <row r="3703" spans="1:7" s="324" customFormat="1" x14ac:dyDescent="0.5">
      <c r="A3703" s="399"/>
      <c r="B3703" s="400"/>
      <c r="C3703" s="75"/>
      <c r="D3703" s="323"/>
      <c r="E3703" s="400"/>
      <c r="F3703" s="75"/>
      <c r="G3703" s="75"/>
    </row>
    <row r="3704" spans="1:7" s="324" customFormat="1" x14ac:dyDescent="0.5">
      <c r="A3704" s="399"/>
      <c r="B3704" s="400"/>
      <c r="C3704" s="75"/>
      <c r="D3704" s="323"/>
      <c r="E3704" s="400"/>
      <c r="F3704" s="75"/>
      <c r="G3704" s="75"/>
    </row>
    <row r="3705" spans="1:7" s="324" customFormat="1" x14ac:dyDescent="0.5">
      <c r="A3705" s="399"/>
      <c r="B3705" s="400"/>
      <c r="C3705" s="75"/>
      <c r="D3705" s="323"/>
      <c r="E3705" s="400"/>
      <c r="F3705" s="75"/>
      <c r="G3705" s="75"/>
    </row>
    <row r="3706" spans="1:7" s="324" customFormat="1" x14ac:dyDescent="0.5">
      <c r="A3706" s="399"/>
      <c r="B3706" s="400"/>
      <c r="C3706" s="75"/>
      <c r="D3706" s="323"/>
      <c r="E3706" s="400"/>
      <c r="F3706" s="75"/>
      <c r="G3706" s="75"/>
    </row>
    <row r="3707" spans="1:7" s="324" customFormat="1" x14ac:dyDescent="0.5">
      <c r="A3707" s="399"/>
      <c r="B3707" s="400"/>
      <c r="C3707" s="75"/>
      <c r="D3707" s="323"/>
      <c r="E3707" s="400"/>
      <c r="F3707" s="75"/>
      <c r="G3707" s="75"/>
    </row>
    <row r="3708" spans="1:7" s="324" customFormat="1" x14ac:dyDescent="0.5">
      <c r="A3708" s="399"/>
      <c r="B3708" s="400"/>
      <c r="C3708" s="75"/>
      <c r="D3708" s="323"/>
      <c r="E3708" s="400"/>
      <c r="F3708" s="75"/>
      <c r="G3708" s="75"/>
    </row>
    <row r="3709" spans="1:7" s="324" customFormat="1" x14ac:dyDescent="0.5">
      <c r="A3709" s="399"/>
      <c r="B3709" s="400"/>
      <c r="C3709" s="75"/>
      <c r="D3709" s="323"/>
      <c r="E3709" s="400"/>
      <c r="F3709" s="75"/>
      <c r="G3709" s="75"/>
    </row>
    <row r="3710" spans="1:7" s="324" customFormat="1" x14ac:dyDescent="0.5">
      <c r="A3710" s="399"/>
      <c r="B3710" s="400"/>
      <c r="C3710" s="75"/>
      <c r="D3710" s="323"/>
      <c r="E3710" s="400"/>
      <c r="F3710" s="75"/>
      <c r="G3710" s="75"/>
    </row>
    <row r="3711" spans="1:7" s="324" customFormat="1" x14ac:dyDescent="0.5">
      <c r="A3711" s="399"/>
      <c r="B3711" s="400"/>
      <c r="C3711" s="75"/>
      <c r="D3711" s="323"/>
      <c r="E3711" s="400"/>
      <c r="F3711" s="75"/>
      <c r="G3711" s="75"/>
    </row>
    <row r="3712" spans="1:7" s="324" customFormat="1" x14ac:dyDescent="0.5">
      <c r="A3712" s="399"/>
      <c r="B3712" s="400"/>
      <c r="C3712" s="75"/>
      <c r="D3712" s="323"/>
      <c r="E3712" s="400"/>
      <c r="F3712" s="75"/>
      <c r="G3712" s="75"/>
    </row>
    <row r="3713" spans="1:7" s="324" customFormat="1" x14ac:dyDescent="0.5">
      <c r="A3713" s="399"/>
      <c r="B3713" s="400"/>
      <c r="C3713" s="75"/>
      <c r="D3713" s="323"/>
      <c r="E3713" s="400"/>
      <c r="F3713" s="75"/>
      <c r="G3713" s="75"/>
    </row>
    <row r="3714" spans="1:7" s="324" customFormat="1" x14ac:dyDescent="0.5">
      <c r="A3714" s="399"/>
      <c r="B3714" s="400"/>
      <c r="C3714" s="75"/>
      <c r="D3714" s="323"/>
      <c r="E3714" s="400"/>
      <c r="F3714" s="75"/>
      <c r="G3714" s="75"/>
    </row>
    <row r="3715" spans="1:7" s="324" customFormat="1" x14ac:dyDescent="0.5">
      <c r="A3715" s="399"/>
      <c r="B3715" s="400"/>
      <c r="C3715" s="75"/>
      <c r="D3715" s="323"/>
      <c r="E3715" s="400"/>
      <c r="F3715" s="75"/>
      <c r="G3715" s="75"/>
    </row>
    <row r="3716" spans="1:7" s="324" customFormat="1" x14ac:dyDescent="0.5">
      <c r="A3716" s="399"/>
      <c r="B3716" s="400"/>
      <c r="C3716" s="75"/>
      <c r="D3716" s="323"/>
      <c r="E3716" s="400"/>
      <c r="F3716" s="75"/>
      <c r="G3716" s="75"/>
    </row>
    <row r="3717" spans="1:7" s="324" customFormat="1" x14ac:dyDescent="0.5">
      <c r="A3717" s="399"/>
      <c r="B3717" s="400"/>
      <c r="C3717" s="75"/>
      <c r="D3717" s="323"/>
      <c r="E3717" s="400"/>
      <c r="F3717" s="75"/>
      <c r="G3717" s="75"/>
    </row>
    <row r="3718" spans="1:7" s="324" customFormat="1" x14ac:dyDescent="0.5">
      <c r="A3718" s="399"/>
      <c r="B3718" s="400"/>
      <c r="C3718" s="75"/>
      <c r="D3718" s="323"/>
      <c r="E3718" s="400"/>
      <c r="F3718" s="75"/>
      <c r="G3718" s="75"/>
    </row>
    <row r="3719" spans="1:7" s="324" customFormat="1" x14ac:dyDescent="0.5">
      <c r="A3719" s="399"/>
      <c r="B3719" s="400"/>
      <c r="C3719" s="75"/>
      <c r="D3719" s="323"/>
      <c r="E3719" s="400"/>
      <c r="F3719" s="75"/>
      <c r="G3719" s="75"/>
    </row>
    <row r="3720" spans="1:7" s="324" customFormat="1" x14ac:dyDescent="0.5">
      <c r="A3720" s="399"/>
      <c r="B3720" s="400"/>
      <c r="C3720" s="75"/>
      <c r="D3720" s="323"/>
      <c r="E3720" s="400"/>
      <c r="F3720" s="75"/>
      <c r="G3720" s="75"/>
    </row>
    <row r="3721" spans="1:7" s="324" customFormat="1" x14ac:dyDescent="0.5">
      <c r="A3721" s="399"/>
      <c r="B3721" s="400"/>
      <c r="C3721" s="75"/>
      <c r="D3721" s="323"/>
      <c r="E3721" s="400"/>
      <c r="F3721" s="75"/>
      <c r="G3721" s="75"/>
    </row>
    <row r="3722" spans="1:7" s="324" customFormat="1" x14ac:dyDescent="0.5">
      <c r="A3722" s="399"/>
      <c r="B3722" s="400"/>
      <c r="C3722" s="75"/>
      <c r="D3722" s="323"/>
      <c r="E3722" s="400"/>
      <c r="F3722" s="75"/>
      <c r="G3722" s="75"/>
    </row>
    <row r="3723" spans="1:7" s="324" customFormat="1" x14ac:dyDescent="0.5">
      <c r="A3723" s="399"/>
      <c r="B3723" s="400"/>
      <c r="C3723" s="75"/>
      <c r="D3723" s="323"/>
      <c r="E3723" s="400"/>
      <c r="F3723" s="75"/>
      <c r="G3723" s="75"/>
    </row>
    <row r="3724" spans="1:7" s="324" customFormat="1" x14ac:dyDescent="0.5">
      <c r="A3724" s="399"/>
      <c r="B3724" s="400"/>
      <c r="C3724" s="75"/>
      <c r="D3724" s="323"/>
      <c r="E3724" s="400"/>
      <c r="F3724" s="75"/>
      <c r="G3724" s="75"/>
    </row>
    <row r="3725" spans="1:7" s="324" customFormat="1" x14ac:dyDescent="0.5">
      <c r="A3725" s="399"/>
      <c r="B3725" s="400"/>
      <c r="C3725" s="75"/>
      <c r="D3725" s="323"/>
      <c r="E3725" s="400"/>
      <c r="F3725" s="75"/>
      <c r="G3725" s="75"/>
    </row>
    <row r="3726" spans="1:7" s="324" customFormat="1" x14ac:dyDescent="0.5">
      <c r="A3726" s="399"/>
      <c r="B3726" s="400"/>
      <c r="C3726" s="75"/>
      <c r="D3726" s="323"/>
      <c r="E3726" s="400"/>
      <c r="F3726" s="75"/>
      <c r="G3726" s="75"/>
    </row>
    <row r="3727" spans="1:7" s="324" customFormat="1" x14ac:dyDescent="0.5">
      <c r="A3727" s="399"/>
      <c r="B3727" s="400"/>
      <c r="C3727" s="75"/>
      <c r="D3727" s="323"/>
      <c r="E3727" s="400"/>
      <c r="F3727" s="75"/>
      <c r="G3727" s="75"/>
    </row>
    <row r="3728" spans="1:7" s="324" customFormat="1" x14ac:dyDescent="0.5">
      <c r="A3728" s="399"/>
      <c r="B3728" s="400"/>
      <c r="C3728" s="75"/>
      <c r="D3728" s="323"/>
      <c r="E3728" s="400"/>
      <c r="F3728" s="75"/>
      <c r="G3728" s="75"/>
    </row>
    <row r="3729" spans="1:7" s="324" customFormat="1" x14ac:dyDescent="0.5">
      <c r="A3729" s="399"/>
      <c r="B3729" s="400"/>
      <c r="C3729" s="75"/>
      <c r="D3729" s="323"/>
      <c r="E3729" s="400"/>
      <c r="F3729" s="75"/>
      <c r="G3729" s="75"/>
    </row>
    <row r="3730" spans="1:7" s="324" customFormat="1" x14ac:dyDescent="0.5">
      <c r="A3730" s="399"/>
      <c r="B3730" s="400"/>
      <c r="C3730" s="75"/>
      <c r="D3730" s="323"/>
      <c r="E3730" s="400"/>
      <c r="F3730" s="75"/>
      <c r="G3730" s="75"/>
    </row>
    <row r="3731" spans="1:7" s="324" customFormat="1" x14ac:dyDescent="0.5">
      <c r="A3731" s="399"/>
      <c r="B3731" s="400"/>
      <c r="C3731" s="75"/>
      <c r="D3731" s="323"/>
      <c r="E3731" s="400"/>
      <c r="F3731" s="75"/>
      <c r="G3731" s="75"/>
    </row>
    <row r="3732" spans="1:7" s="324" customFormat="1" x14ac:dyDescent="0.5">
      <c r="A3732" s="399"/>
      <c r="B3732" s="400"/>
      <c r="C3732" s="75"/>
      <c r="D3732" s="323"/>
      <c r="E3732" s="400"/>
      <c r="F3732" s="75"/>
      <c r="G3732" s="75"/>
    </row>
    <row r="3733" spans="1:7" s="324" customFormat="1" x14ac:dyDescent="0.5">
      <c r="A3733" s="399"/>
      <c r="B3733" s="400"/>
      <c r="C3733" s="75"/>
      <c r="D3733" s="323"/>
      <c r="E3733" s="400"/>
      <c r="F3733" s="75"/>
      <c r="G3733" s="75"/>
    </row>
    <row r="3734" spans="1:7" s="324" customFormat="1" x14ac:dyDescent="0.5">
      <c r="A3734" s="399"/>
      <c r="B3734" s="400"/>
      <c r="C3734" s="75"/>
      <c r="D3734" s="323"/>
      <c r="E3734" s="400"/>
      <c r="F3734" s="75"/>
      <c r="G3734" s="75"/>
    </row>
    <row r="3735" spans="1:7" s="324" customFormat="1" x14ac:dyDescent="0.5">
      <c r="A3735" s="399"/>
      <c r="B3735" s="400"/>
      <c r="C3735" s="75"/>
      <c r="D3735" s="323"/>
      <c r="E3735" s="400"/>
      <c r="F3735" s="75"/>
      <c r="G3735" s="75"/>
    </row>
    <row r="3736" spans="1:7" s="324" customFormat="1" x14ac:dyDescent="0.5">
      <c r="A3736" s="399"/>
      <c r="B3736" s="400"/>
      <c r="C3736" s="75"/>
      <c r="D3736" s="323"/>
      <c r="E3736" s="400"/>
      <c r="F3736" s="75"/>
      <c r="G3736" s="75"/>
    </row>
    <row r="3737" spans="1:7" s="324" customFormat="1" x14ac:dyDescent="0.5">
      <c r="A3737" s="399"/>
      <c r="B3737" s="400"/>
      <c r="C3737" s="75"/>
      <c r="D3737" s="323"/>
      <c r="E3737" s="400"/>
      <c r="F3737" s="75"/>
      <c r="G3737" s="75"/>
    </row>
    <row r="3738" spans="1:7" s="324" customFormat="1" x14ac:dyDescent="0.5">
      <c r="A3738" s="399"/>
      <c r="B3738" s="400"/>
      <c r="C3738" s="75"/>
      <c r="D3738" s="323"/>
      <c r="E3738" s="400"/>
      <c r="F3738" s="75"/>
      <c r="G3738" s="75"/>
    </row>
    <row r="3739" spans="1:7" s="324" customFormat="1" x14ac:dyDescent="0.5">
      <c r="A3739" s="399"/>
      <c r="B3739" s="400"/>
      <c r="C3739" s="75"/>
      <c r="D3739" s="323"/>
      <c r="E3739" s="400"/>
      <c r="F3739" s="75"/>
      <c r="G3739" s="75"/>
    </row>
    <row r="3740" spans="1:7" s="324" customFormat="1" x14ac:dyDescent="0.5">
      <c r="A3740" s="399"/>
      <c r="B3740" s="400"/>
      <c r="C3740" s="75"/>
      <c r="D3740" s="323"/>
      <c r="E3740" s="400"/>
      <c r="F3740" s="75"/>
      <c r="G3740" s="75"/>
    </row>
    <row r="3741" spans="1:7" s="324" customFormat="1" x14ac:dyDescent="0.5">
      <c r="A3741" s="399"/>
      <c r="B3741" s="400"/>
      <c r="C3741" s="75"/>
      <c r="D3741" s="323"/>
      <c r="E3741" s="400"/>
      <c r="F3741" s="75"/>
      <c r="G3741" s="75"/>
    </row>
    <row r="3742" spans="1:7" s="324" customFormat="1" x14ac:dyDescent="0.5">
      <c r="A3742" s="399"/>
      <c r="B3742" s="400"/>
      <c r="C3742" s="75"/>
      <c r="D3742" s="323"/>
      <c r="E3742" s="400"/>
      <c r="F3742" s="75"/>
      <c r="G3742" s="75"/>
    </row>
    <row r="3743" spans="1:7" s="324" customFormat="1" x14ac:dyDescent="0.5">
      <c r="A3743" s="399"/>
      <c r="B3743" s="400"/>
      <c r="C3743" s="75"/>
      <c r="D3743" s="323"/>
      <c r="E3743" s="400"/>
      <c r="F3743" s="75"/>
      <c r="G3743" s="75"/>
    </row>
    <row r="3744" spans="1:7" s="324" customFormat="1" x14ac:dyDescent="0.5">
      <c r="A3744" s="399"/>
      <c r="B3744" s="400"/>
      <c r="C3744" s="75"/>
      <c r="D3744" s="323"/>
      <c r="E3744" s="400"/>
      <c r="F3744" s="75"/>
      <c r="G3744" s="75"/>
    </row>
    <row r="3745" spans="1:7" s="324" customFormat="1" x14ac:dyDescent="0.5">
      <c r="A3745" s="399"/>
      <c r="B3745" s="400"/>
      <c r="C3745" s="75"/>
      <c r="D3745" s="323"/>
      <c r="E3745" s="400"/>
      <c r="F3745" s="75"/>
      <c r="G3745" s="75"/>
    </row>
    <row r="3746" spans="1:7" s="324" customFormat="1" x14ac:dyDescent="0.5">
      <c r="A3746" s="399"/>
      <c r="B3746" s="400"/>
      <c r="C3746" s="75"/>
      <c r="D3746" s="323"/>
      <c r="E3746" s="400"/>
      <c r="F3746" s="75"/>
      <c r="G3746" s="75"/>
    </row>
    <row r="3747" spans="1:7" s="324" customFormat="1" x14ac:dyDescent="0.5">
      <c r="A3747" s="399"/>
      <c r="B3747" s="400"/>
      <c r="C3747" s="75"/>
      <c r="D3747" s="323"/>
      <c r="E3747" s="400"/>
      <c r="F3747" s="75"/>
      <c r="G3747" s="75"/>
    </row>
    <row r="3748" spans="1:7" s="324" customFormat="1" x14ac:dyDescent="0.5">
      <c r="A3748" s="399"/>
      <c r="B3748" s="400"/>
      <c r="C3748" s="75"/>
      <c r="D3748" s="323"/>
      <c r="E3748" s="400"/>
      <c r="F3748" s="75"/>
      <c r="G3748" s="75"/>
    </row>
    <row r="3749" spans="1:7" s="324" customFormat="1" x14ac:dyDescent="0.5">
      <c r="A3749" s="399"/>
      <c r="B3749" s="400"/>
      <c r="C3749" s="75"/>
      <c r="D3749" s="323"/>
      <c r="E3749" s="400"/>
      <c r="F3749" s="75"/>
      <c r="G3749" s="75"/>
    </row>
    <row r="3750" spans="1:7" s="324" customFormat="1" x14ac:dyDescent="0.5">
      <c r="A3750" s="399"/>
      <c r="B3750" s="400"/>
      <c r="C3750" s="75"/>
      <c r="D3750" s="323"/>
      <c r="E3750" s="400"/>
      <c r="F3750" s="75"/>
      <c r="G3750" s="75"/>
    </row>
    <row r="3751" spans="1:7" s="324" customFormat="1" x14ac:dyDescent="0.5">
      <c r="A3751" s="399"/>
      <c r="B3751" s="400"/>
      <c r="C3751" s="75"/>
      <c r="D3751" s="323"/>
      <c r="E3751" s="400"/>
      <c r="F3751" s="75"/>
      <c r="G3751" s="75"/>
    </row>
    <row r="3752" spans="1:7" s="324" customFormat="1" x14ac:dyDescent="0.5">
      <c r="A3752" s="399"/>
      <c r="B3752" s="400"/>
      <c r="C3752" s="75"/>
      <c r="D3752" s="323"/>
      <c r="E3752" s="400"/>
      <c r="F3752" s="75"/>
      <c r="G3752" s="75"/>
    </row>
    <row r="3753" spans="1:7" s="324" customFormat="1" x14ac:dyDescent="0.5">
      <c r="A3753" s="399"/>
      <c r="B3753" s="400"/>
      <c r="C3753" s="75"/>
      <c r="D3753" s="323"/>
      <c r="E3753" s="400"/>
      <c r="F3753" s="75"/>
      <c r="G3753" s="75"/>
    </row>
    <row r="3754" spans="1:7" s="324" customFormat="1" x14ac:dyDescent="0.5">
      <c r="A3754" s="399"/>
      <c r="B3754" s="400"/>
      <c r="C3754" s="75"/>
      <c r="D3754" s="323"/>
      <c r="E3754" s="400"/>
      <c r="F3754" s="75"/>
      <c r="G3754" s="75"/>
    </row>
    <row r="3755" spans="1:7" s="324" customFormat="1" x14ac:dyDescent="0.5">
      <c r="A3755" s="399"/>
      <c r="B3755" s="400"/>
      <c r="C3755" s="75"/>
      <c r="D3755" s="323"/>
      <c r="E3755" s="400"/>
      <c r="F3755" s="75"/>
      <c r="G3755" s="75"/>
    </row>
    <row r="3756" spans="1:7" s="324" customFormat="1" x14ac:dyDescent="0.5">
      <c r="A3756" s="399"/>
      <c r="B3756" s="400"/>
      <c r="C3756" s="75"/>
      <c r="D3756" s="323"/>
      <c r="E3756" s="400"/>
      <c r="F3756" s="75"/>
      <c r="G3756" s="75"/>
    </row>
    <row r="3757" spans="1:7" s="324" customFormat="1" x14ac:dyDescent="0.5">
      <c r="A3757" s="399"/>
      <c r="B3757" s="400"/>
      <c r="C3757" s="75"/>
      <c r="D3757" s="323"/>
      <c r="E3757" s="400"/>
      <c r="F3757" s="75"/>
      <c r="G3757" s="75"/>
    </row>
    <row r="3758" spans="1:7" s="324" customFormat="1" x14ac:dyDescent="0.5">
      <c r="A3758" s="399"/>
      <c r="B3758" s="400"/>
      <c r="C3758" s="75"/>
      <c r="D3758" s="323"/>
      <c r="E3758" s="400"/>
      <c r="F3758" s="75"/>
      <c r="G3758" s="75"/>
    </row>
    <row r="3759" spans="1:7" s="324" customFormat="1" x14ac:dyDescent="0.5">
      <c r="A3759" s="399"/>
      <c r="B3759" s="400"/>
      <c r="C3759" s="75"/>
      <c r="D3759" s="323"/>
      <c r="E3759" s="400"/>
      <c r="F3759" s="75"/>
      <c r="G3759" s="75"/>
    </row>
    <row r="3760" spans="1:7" s="324" customFormat="1" x14ac:dyDescent="0.5">
      <c r="A3760" s="399"/>
      <c r="B3760" s="400"/>
      <c r="C3760" s="75"/>
      <c r="D3760" s="323"/>
      <c r="E3760" s="400"/>
      <c r="F3760" s="75"/>
      <c r="G3760" s="75"/>
    </row>
    <row r="3761" spans="1:7" s="324" customFormat="1" x14ac:dyDescent="0.5">
      <c r="A3761" s="399"/>
      <c r="B3761" s="400"/>
      <c r="C3761" s="75"/>
      <c r="D3761" s="323"/>
      <c r="E3761" s="400"/>
      <c r="F3761" s="75"/>
      <c r="G3761" s="75"/>
    </row>
    <row r="3762" spans="1:7" s="324" customFormat="1" x14ac:dyDescent="0.5">
      <c r="A3762" s="399"/>
      <c r="B3762" s="400"/>
      <c r="C3762" s="75"/>
      <c r="D3762" s="323"/>
      <c r="E3762" s="400"/>
      <c r="F3762" s="75"/>
      <c r="G3762" s="75"/>
    </row>
    <row r="3763" spans="1:7" s="324" customFormat="1" x14ac:dyDescent="0.5">
      <c r="A3763" s="399"/>
      <c r="B3763" s="400"/>
      <c r="C3763" s="75"/>
      <c r="D3763" s="323"/>
      <c r="E3763" s="400"/>
      <c r="F3763" s="75"/>
      <c r="G3763" s="75"/>
    </row>
    <row r="3764" spans="1:7" s="324" customFormat="1" x14ac:dyDescent="0.5">
      <c r="A3764" s="399"/>
      <c r="B3764" s="400"/>
      <c r="C3764" s="75"/>
      <c r="D3764" s="323"/>
      <c r="E3764" s="400"/>
      <c r="F3764" s="75"/>
      <c r="G3764" s="75"/>
    </row>
    <row r="3765" spans="1:7" s="324" customFormat="1" x14ac:dyDescent="0.5">
      <c r="A3765" s="399"/>
      <c r="B3765" s="400"/>
      <c r="C3765" s="75"/>
      <c r="D3765" s="323"/>
      <c r="E3765" s="400"/>
      <c r="F3765" s="75"/>
      <c r="G3765" s="75"/>
    </row>
    <row r="3766" spans="1:7" s="324" customFormat="1" x14ac:dyDescent="0.5">
      <c r="A3766" s="399"/>
      <c r="B3766" s="400"/>
      <c r="C3766" s="75"/>
      <c r="D3766" s="323"/>
      <c r="E3766" s="400"/>
      <c r="F3766" s="75"/>
      <c r="G3766" s="75"/>
    </row>
    <row r="3767" spans="1:7" s="324" customFormat="1" x14ac:dyDescent="0.5">
      <c r="A3767" s="399"/>
      <c r="B3767" s="400"/>
      <c r="C3767" s="75"/>
      <c r="D3767" s="323"/>
      <c r="E3767" s="400"/>
      <c r="F3767" s="75"/>
      <c r="G3767" s="75"/>
    </row>
    <row r="3768" spans="1:7" s="324" customFormat="1" x14ac:dyDescent="0.5">
      <c r="A3768" s="399"/>
      <c r="B3768" s="400"/>
      <c r="C3768" s="75"/>
      <c r="D3768" s="323"/>
      <c r="E3768" s="400"/>
      <c r="F3768" s="75"/>
      <c r="G3768" s="75"/>
    </row>
    <row r="3769" spans="1:7" s="324" customFormat="1" x14ac:dyDescent="0.5">
      <c r="A3769" s="399"/>
      <c r="B3769" s="400"/>
      <c r="C3769" s="75"/>
      <c r="D3769" s="323"/>
      <c r="E3769" s="400"/>
      <c r="F3769" s="75"/>
      <c r="G3769" s="75"/>
    </row>
    <row r="3770" spans="1:7" s="324" customFormat="1" x14ac:dyDescent="0.5">
      <c r="A3770" s="399"/>
      <c r="B3770" s="400"/>
      <c r="C3770" s="75"/>
      <c r="D3770" s="323"/>
      <c r="E3770" s="400"/>
      <c r="F3770" s="75"/>
      <c r="G3770" s="75"/>
    </row>
    <row r="3771" spans="1:7" s="324" customFormat="1" x14ac:dyDescent="0.5">
      <c r="A3771" s="399"/>
      <c r="B3771" s="400"/>
      <c r="C3771" s="75"/>
      <c r="D3771" s="323"/>
      <c r="E3771" s="400"/>
      <c r="F3771" s="75"/>
      <c r="G3771" s="75"/>
    </row>
    <row r="3772" spans="1:7" s="324" customFormat="1" x14ac:dyDescent="0.5">
      <c r="A3772" s="399"/>
      <c r="B3772" s="400"/>
      <c r="C3772" s="75"/>
      <c r="D3772" s="323"/>
      <c r="E3772" s="400"/>
      <c r="F3772" s="75"/>
      <c r="G3772" s="75"/>
    </row>
    <row r="3773" spans="1:7" s="324" customFormat="1" x14ac:dyDescent="0.5">
      <c r="A3773" s="399"/>
      <c r="B3773" s="400"/>
      <c r="C3773" s="75"/>
      <c r="D3773" s="323"/>
      <c r="E3773" s="400"/>
      <c r="F3773" s="75"/>
      <c r="G3773" s="75"/>
    </row>
    <row r="3774" spans="1:7" s="324" customFormat="1" x14ac:dyDescent="0.5">
      <c r="A3774" s="399"/>
      <c r="B3774" s="400"/>
      <c r="C3774" s="75"/>
      <c r="D3774" s="323"/>
      <c r="E3774" s="400"/>
      <c r="F3774" s="75"/>
      <c r="G3774" s="75"/>
    </row>
    <row r="3775" spans="1:7" s="324" customFormat="1" x14ac:dyDescent="0.5">
      <c r="A3775" s="399"/>
      <c r="B3775" s="400"/>
      <c r="C3775" s="75"/>
      <c r="D3775" s="323"/>
      <c r="E3775" s="400"/>
      <c r="F3775" s="75"/>
      <c r="G3775" s="75"/>
    </row>
    <row r="3776" spans="1:7" s="324" customFormat="1" x14ac:dyDescent="0.5">
      <c r="A3776" s="399"/>
      <c r="B3776" s="400"/>
      <c r="C3776" s="75"/>
      <c r="D3776" s="323"/>
      <c r="E3776" s="400"/>
      <c r="F3776" s="75"/>
      <c r="G3776" s="75"/>
    </row>
    <row r="3777" spans="1:7" s="324" customFormat="1" x14ac:dyDescent="0.5">
      <c r="A3777" s="399"/>
      <c r="B3777" s="400"/>
      <c r="C3777" s="75"/>
      <c r="D3777" s="323"/>
      <c r="E3777" s="400"/>
      <c r="F3777" s="75"/>
      <c r="G3777" s="75"/>
    </row>
    <row r="3778" spans="1:7" s="324" customFormat="1" x14ac:dyDescent="0.5">
      <c r="A3778" s="399"/>
      <c r="B3778" s="400"/>
      <c r="C3778" s="75"/>
      <c r="D3778" s="323"/>
      <c r="E3778" s="400"/>
      <c r="F3778" s="75"/>
      <c r="G3778" s="75"/>
    </row>
    <row r="3779" spans="1:7" s="324" customFormat="1" x14ac:dyDescent="0.5">
      <c r="A3779" s="399"/>
      <c r="B3779" s="400"/>
      <c r="C3779" s="75"/>
      <c r="D3779" s="323"/>
      <c r="E3779" s="400"/>
      <c r="F3779" s="75"/>
      <c r="G3779" s="75"/>
    </row>
    <row r="3780" spans="1:7" s="324" customFormat="1" x14ac:dyDescent="0.5">
      <c r="A3780" s="399"/>
      <c r="B3780" s="400"/>
      <c r="C3780" s="75"/>
      <c r="D3780" s="323"/>
      <c r="E3780" s="400"/>
      <c r="F3780" s="75"/>
      <c r="G3780" s="75"/>
    </row>
    <row r="3781" spans="1:7" s="324" customFormat="1" x14ac:dyDescent="0.5">
      <c r="A3781" s="399"/>
      <c r="B3781" s="400"/>
      <c r="C3781" s="75"/>
      <c r="D3781" s="323"/>
      <c r="E3781" s="400"/>
      <c r="F3781" s="75"/>
      <c r="G3781" s="75"/>
    </row>
    <row r="3782" spans="1:7" s="324" customFormat="1" x14ac:dyDescent="0.5">
      <c r="A3782" s="399"/>
      <c r="B3782" s="400"/>
      <c r="C3782" s="75"/>
      <c r="D3782" s="323"/>
      <c r="E3782" s="400"/>
      <c r="F3782" s="75"/>
      <c r="G3782" s="75"/>
    </row>
    <row r="3783" spans="1:7" s="324" customFormat="1" x14ac:dyDescent="0.5">
      <c r="A3783" s="399"/>
      <c r="B3783" s="400"/>
      <c r="C3783" s="75"/>
      <c r="D3783" s="323"/>
      <c r="E3783" s="400"/>
      <c r="F3783" s="75"/>
      <c r="G3783" s="75"/>
    </row>
    <row r="3784" spans="1:7" s="324" customFormat="1" x14ac:dyDescent="0.5">
      <c r="A3784" s="399"/>
      <c r="B3784" s="400"/>
      <c r="C3784" s="75"/>
      <c r="D3784" s="323"/>
      <c r="E3784" s="400"/>
      <c r="F3784" s="75"/>
      <c r="G3784" s="75"/>
    </row>
    <row r="3785" spans="1:7" s="324" customFormat="1" x14ac:dyDescent="0.5">
      <c r="A3785" s="399"/>
      <c r="B3785" s="400"/>
      <c r="C3785" s="75"/>
      <c r="D3785" s="323"/>
      <c r="E3785" s="400"/>
      <c r="F3785" s="75"/>
      <c r="G3785" s="75"/>
    </row>
    <row r="3786" spans="1:7" s="324" customFormat="1" x14ac:dyDescent="0.5">
      <c r="A3786" s="399"/>
      <c r="B3786" s="400"/>
      <c r="C3786" s="75"/>
      <c r="D3786" s="323"/>
      <c r="E3786" s="400"/>
      <c r="F3786" s="75"/>
      <c r="G3786" s="75"/>
    </row>
    <row r="3787" spans="1:7" s="324" customFormat="1" x14ac:dyDescent="0.5">
      <c r="A3787" s="399"/>
      <c r="B3787" s="400"/>
      <c r="C3787" s="75"/>
      <c r="D3787" s="323"/>
      <c r="E3787" s="400"/>
      <c r="F3787" s="75"/>
      <c r="G3787" s="75"/>
    </row>
    <row r="3788" spans="1:7" s="324" customFormat="1" x14ac:dyDescent="0.5">
      <c r="A3788" s="399"/>
      <c r="B3788" s="400"/>
      <c r="C3788" s="75"/>
      <c r="D3788" s="323"/>
      <c r="E3788" s="400"/>
      <c r="F3788" s="75"/>
      <c r="G3788" s="75"/>
    </row>
    <row r="3789" spans="1:7" s="324" customFormat="1" x14ac:dyDescent="0.5">
      <c r="A3789" s="399"/>
      <c r="B3789" s="400"/>
      <c r="C3789" s="75"/>
      <c r="D3789" s="323"/>
      <c r="E3789" s="400"/>
      <c r="F3789" s="75"/>
      <c r="G3789" s="75"/>
    </row>
    <row r="3790" spans="1:7" s="324" customFormat="1" x14ac:dyDescent="0.5">
      <c r="A3790" s="399"/>
      <c r="B3790" s="400"/>
      <c r="C3790" s="75"/>
      <c r="D3790" s="323"/>
      <c r="E3790" s="400"/>
      <c r="F3790" s="75"/>
      <c r="G3790" s="75"/>
    </row>
    <row r="3791" spans="1:7" s="324" customFormat="1" x14ac:dyDescent="0.5">
      <c r="A3791" s="399"/>
      <c r="B3791" s="400"/>
      <c r="C3791" s="75"/>
      <c r="D3791" s="323"/>
      <c r="E3791" s="400"/>
      <c r="F3791" s="75"/>
      <c r="G3791" s="75"/>
    </row>
    <row r="3792" spans="1:7" s="324" customFormat="1" x14ac:dyDescent="0.5">
      <c r="A3792" s="399"/>
      <c r="B3792" s="400"/>
      <c r="C3792" s="75"/>
      <c r="D3792" s="323"/>
      <c r="E3792" s="400"/>
      <c r="F3792" s="75"/>
      <c r="G3792" s="75"/>
    </row>
    <row r="3793" spans="1:7" s="324" customFormat="1" x14ac:dyDescent="0.5">
      <c r="A3793" s="399"/>
      <c r="B3793" s="400"/>
      <c r="C3793" s="75"/>
      <c r="D3793" s="323"/>
      <c r="E3793" s="400"/>
      <c r="F3793" s="75"/>
      <c r="G3793" s="75"/>
    </row>
    <row r="3794" spans="1:7" s="324" customFormat="1" x14ac:dyDescent="0.5">
      <c r="A3794" s="399"/>
      <c r="B3794" s="400"/>
      <c r="C3794" s="75"/>
      <c r="D3794" s="323"/>
      <c r="E3794" s="400"/>
      <c r="F3794" s="75"/>
      <c r="G3794" s="75"/>
    </row>
    <row r="3795" spans="1:7" s="324" customFormat="1" x14ac:dyDescent="0.5">
      <c r="A3795" s="399"/>
      <c r="B3795" s="400"/>
      <c r="C3795" s="75"/>
      <c r="D3795" s="323"/>
      <c r="E3795" s="400"/>
      <c r="F3795" s="75"/>
      <c r="G3795" s="75"/>
    </row>
    <row r="3796" spans="1:7" s="324" customFormat="1" x14ac:dyDescent="0.5">
      <c r="A3796" s="399"/>
      <c r="B3796" s="400"/>
      <c r="C3796" s="75"/>
      <c r="D3796" s="323"/>
      <c r="E3796" s="400"/>
      <c r="F3796" s="75"/>
      <c r="G3796" s="75"/>
    </row>
    <row r="3797" spans="1:7" s="324" customFormat="1" x14ac:dyDescent="0.5">
      <c r="A3797" s="399"/>
      <c r="B3797" s="400"/>
      <c r="C3797" s="75"/>
      <c r="D3797" s="323"/>
      <c r="E3797" s="400"/>
      <c r="F3797" s="75"/>
      <c r="G3797" s="75"/>
    </row>
    <row r="3798" spans="1:7" s="324" customFormat="1" x14ac:dyDescent="0.5">
      <c r="A3798" s="399"/>
      <c r="B3798" s="400"/>
      <c r="C3798" s="75"/>
      <c r="D3798" s="323"/>
      <c r="E3798" s="400"/>
      <c r="F3798" s="75"/>
      <c r="G3798" s="75"/>
    </row>
    <row r="3799" spans="1:7" s="324" customFormat="1" x14ac:dyDescent="0.5">
      <c r="A3799" s="399"/>
      <c r="B3799" s="400"/>
      <c r="C3799" s="75"/>
      <c r="D3799" s="323"/>
      <c r="E3799" s="400"/>
      <c r="F3799" s="75"/>
      <c r="G3799" s="75"/>
    </row>
    <row r="3800" spans="1:7" s="324" customFormat="1" x14ac:dyDescent="0.5">
      <c r="A3800" s="399"/>
      <c r="B3800" s="400"/>
      <c r="C3800" s="75"/>
      <c r="D3800" s="323"/>
      <c r="E3800" s="400"/>
      <c r="F3800" s="75"/>
      <c r="G3800" s="75"/>
    </row>
    <row r="3801" spans="1:7" s="324" customFormat="1" x14ac:dyDescent="0.5">
      <c r="A3801" s="399"/>
      <c r="B3801" s="400"/>
      <c r="C3801" s="75"/>
      <c r="D3801" s="323"/>
      <c r="E3801" s="400"/>
      <c r="F3801" s="75"/>
      <c r="G3801" s="75"/>
    </row>
    <row r="3802" spans="1:7" s="324" customFormat="1" x14ac:dyDescent="0.5">
      <c r="A3802" s="399"/>
      <c r="B3802" s="400"/>
      <c r="C3802" s="75"/>
      <c r="D3802" s="323"/>
      <c r="E3802" s="400"/>
      <c r="F3802" s="75"/>
      <c r="G3802" s="75"/>
    </row>
    <row r="3803" spans="1:7" s="324" customFormat="1" x14ac:dyDescent="0.5">
      <c r="A3803" s="399"/>
      <c r="B3803" s="400"/>
      <c r="C3803" s="75"/>
      <c r="D3803" s="323"/>
      <c r="E3803" s="400"/>
      <c r="F3803" s="75"/>
      <c r="G3803" s="75"/>
    </row>
    <row r="3804" spans="1:7" s="324" customFormat="1" x14ac:dyDescent="0.5">
      <c r="A3804" s="399"/>
      <c r="B3804" s="400"/>
      <c r="C3804" s="75"/>
      <c r="D3804" s="323"/>
      <c r="E3804" s="400"/>
      <c r="F3804" s="75"/>
      <c r="G3804" s="75"/>
    </row>
    <row r="3805" spans="1:7" s="324" customFormat="1" x14ac:dyDescent="0.5">
      <c r="A3805" s="399"/>
      <c r="B3805" s="400"/>
      <c r="C3805" s="75"/>
      <c r="D3805" s="323"/>
      <c r="E3805" s="400"/>
      <c r="F3805" s="75"/>
      <c r="G3805" s="75"/>
    </row>
    <row r="3806" spans="1:7" s="324" customFormat="1" x14ac:dyDescent="0.5">
      <c r="A3806" s="399"/>
      <c r="B3806" s="400"/>
      <c r="C3806" s="75"/>
      <c r="D3806" s="323"/>
      <c r="E3806" s="400"/>
      <c r="F3806" s="75"/>
      <c r="G3806" s="75"/>
    </row>
    <row r="3807" spans="1:7" s="324" customFormat="1" x14ac:dyDescent="0.5">
      <c r="A3807" s="399"/>
      <c r="B3807" s="400"/>
      <c r="C3807" s="75"/>
      <c r="D3807" s="323"/>
      <c r="E3807" s="400"/>
      <c r="F3807" s="75"/>
      <c r="G3807" s="75"/>
    </row>
    <row r="3808" spans="1:7" s="324" customFormat="1" x14ac:dyDescent="0.5">
      <c r="A3808" s="399"/>
      <c r="B3808" s="400"/>
      <c r="C3808" s="75"/>
      <c r="D3808" s="323"/>
      <c r="E3808" s="400"/>
      <c r="F3808" s="75"/>
      <c r="G3808" s="75"/>
    </row>
    <row r="3809" spans="1:7" s="324" customFormat="1" x14ac:dyDescent="0.5">
      <c r="A3809" s="399"/>
      <c r="B3809" s="400"/>
      <c r="C3809" s="75"/>
      <c r="D3809" s="323"/>
      <c r="E3809" s="400"/>
      <c r="F3809" s="75"/>
      <c r="G3809" s="75"/>
    </row>
    <row r="3810" spans="1:7" s="324" customFormat="1" x14ac:dyDescent="0.5">
      <c r="A3810" s="399"/>
      <c r="B3810" s="400"/>
      <c r="C3810" s="75"/>
      <c r="D3810" s="323"/>
      <c r="E3810" s="400"/>
      <c r="F3810" s="75"/>
      <c r="G3810" s="75"/>
    </row>
    <row r="3811" spans="1:7" s="324" customFormat="1" x14ac:dyDescent="0.5">
      <c r="A3811" s="399"/>
      <c r="B3811" s="400"/>
      <c r="C3811" s="75"/>
      <c r="D3811" s="323"/>
      <c r="E3811" s="400"/>
      <c r="F3811" s="75"/>
      <c r="G3811" s="75"/>
    </row>
    <row r="3812" spans="1:7" s="324" customFormat="1" x14ac:dyDescent="0.5">
      <c r="A3812" s="399"/>
      <c r="B3812" s="400"/>
      <c r="C3812" s="75"/>
      <c r="D3812" s="323"/>
      <c r="E3812" s="400"/>
      <c r="F3812" s="75"/>
      <c r="G3812" s="75"/>
    </row>
    <row r="3813" spans="1:7" s="324" customFormat="1" x14ac:dyDescent="0.5">
      <c r="A3813" s="399"/>
      <c r="B3813" s="400"/>
      <c r="C3813" s="75"/>
      <c r="D3813" s="323"/>
      <c r="E3813" s="400"/>
      <c r="F3813" s="75"/>
      <c r="G3813" s="75"/>
    </row>
    <row r="3814" spans="1:7" s="324" customFormat="1" x14ac:dyDescent="0.5">
      <c r="A3814" s="399"/>
      <c r="B3814" s="400"/>
      <c r="C3814" s="75"/>
      <c r="D3814" s="323"/>
      <c r="E3814" s="400"/>
      <c r="F3814" s="75"/>
      <c r="G3814" s="75"/>
    </row>
    <row r="3815" spans="1:7" s="324" customFormat="1" x14ac:dyDescent="0.5">
      <c r="A3815" s="399"/>
      <c r="B3815" s="400"/>
      <c r="C3815" s="75"/>
      <c r="D3815" s="323"/>
      <c r="E3815" s="400"/>
      <c r="F3815" s="75"/>
      <c r="G3815" s="75"/>
    </row>
    <row r="3816" spans="1:7" s="324" customFormat="1" x14ac:dyDescent="0.5">
      <c r="A3816" s="399"/>
      <c r="B3816" s="400"/>
      <c r="C3816" s="75"/>
      <c r="D3816" s="323"/>
      <c r="E3816" s="400"/>
      <c r="F3816" s="75"/>
      <c r="G3816" s="75"/>
    </row>
    <row r="3817" spans="1:7" s="324" customFormat="1" x14ac:dyDescent="0.5">
      <c r="A3817" s="399"/>
      <c r="B3817" s="400"/>
      <c r="C3817" s="75"/>
      <c r="D3817" s="323"/>
      <c r="E3817" s="400"/>
      <c r="F3817" s="75"/>
      <c r="G3817" s="75"/>
    </row>
    <row r="3818" spans="1:7" s="324" customFormat="1" x14ac:dyDescent="0.5">
      <c r="A3818" s="399"/>
      <c r="B3818" s="400"/>
      <c r="C3818" s="75"/>
      <c r="D3818" s="323"/>
      <c r="E3818" s="400"/>
      <c r="F3818" s="75"/>
      <c r="G3818" s="75"/>
    </row>
    <row r="3819" spans="1:7" s="324" customFormat="1" x14ac:dyDescent="0.5">
      <c r="A3819" s="399"/>
      <c r="B3819" s="400"/>
      <c r="C3819" s="75"/>
      <c r="D3819" s="323"/>
      <c r="E3819" s="400"/>
      <c r="F3819" s="75"/>
      <c r="G3819" s="75"/>
    </row>
    <row r="3820" spans="1:7" s="324" customFormat="1" x14ac:dyDescent="0.5">
      <c r="A3820" s="399"/>
      <c r="B3820" s="400"/>
      <c r="C3820" s="75"/>
      <c r="D3820" s="323"/>
      <c r="E3820" s="400"/>
      <c r="F3820" s="75"/>
      <c r="G3820" s="75"/>
    </row>
    <row r="3821" spans="1:7" s="324" customFormat="1" x14ac:dyDescent="0.5">
      <c r="A3821" s="399"/>
      <c r="B3821" s="400"/>
      <c r="C3821" s="75"/>
      <c r="D3821" s="323"/>
      <c r="E3821" s="400"/>
      <c r="F3821" s="75"/>
      <c r="G3821" s="75"/>
    </row>
    <row r="3822" spans="1:7" s="324" customFormat="1" x14ac:dyDescent="0.5">
      <c r="A3822" s="399"/>
      <c r="B3822" s="400"/>
      <c r="C3822" s="75"/>
      <c r="D3822" s="323"/>
      <c r="E3822" s="400"/>
      <c r="F3822" s="75"/>
      <c r="G3822" s="75"/>
    </row>
    <row r="3823" spans="1:7" s="324" customFormat="1" x14ac:dyDescent="0.5">
      <c r="A3823" s="399"/>
      <c r="B3823" s="400"/>
      <c r="C3823" s="75"/>
      <c r="D3823" s="323"/>
      <c r="E3823" s="400"/>
      <c r="F3823" s="75"/>
      <c r="G3823" s="75"/>
    </row>
    <row r="3824" spans="1:7" s="324" customFormat="1" x14ac:dyDescent="0.5">
      <c r="A3824" s="399"/>
      <c r="B3824" s="400"/>
      <c r="C3824" s="75"/>
      <c r="D3824" s="323"/>
      <c r="E3824" s="400"/>
      <c r="F3824" s="75"/>
      <c r="G3824" s="75"/>
    </row>
    <row r="3825" spans="1:7" s="324" customFormat="1" x14ac:dyDescent="0.5">
      <c r="A3825" s="399"/>
      <c r="B3825" s="400"/>
      <c r="C3825" s="75"/>
      <c r="D3825" s="323"/>
      <c r="E3825" s="400"/>
      <c r="F3825" s="75"/>
      <c r="G3825" s="75"/>
    </row>
    <row r="3826" spans="1:7" s="324" customFormat="1" x14ac:dyDescent="0.5">
      <c r="A3826" s="399"/>
      <c r="B3826" s="400"/>
      <c r="C3826" s="75"/>
      <c r="D3826" s="323"/>
      <c r="E3826" s="400"/>
      <c r="F3826" s="75"/>
      <c r="G3826" s="75"/>
    </row>
    <row r="3827" spans="1:7" s="324" customFormat="1" x14ac:dyDescent="0.5">
      <c r="A3827" s="399"/>
      <c r="B3827" s="400"/>
      <c r="C3827" s="75"/>
      <c r="D3827" s="323"/>
      <c r="E3827" s="400"/>
      <c r="F3827" s="75"/>
      <c r="G3827" s="75"/>
    </row>
    <row r="3828" spans="1:7" s="324" customFormat="1" x14ac:dyDescent="0.5">
      <c r="A3828" s="399"/>
      <c r="B3828" s="400"/>
      <c r="C3828" s="75"/>
      <c r="D3828" s="323"/>
      <c r="E3828" s="400"/>
      <c r="F3828" s="75"/>
      <c r="G3828" s="75"/>
    </row>
    <row r="3829" spans="1:7" s="324" customFormat="1" x14ac:dyDescent="0.5">
      <c r="A3829" s="399"/>
      <c r="B3829" s="400"/>
      <c r="C3829" s="75"/>
      <c r="D3829" s="323"/>
      <c r="E3829" s="400"/>
      <c r="F3829" s="75"/>
      <c r="G3829" s="75"/>
    </row>
    <row r="3830" spans="1:7" s="324" customFormat="1" x14ac:dyDescent="0.5">
      <c r="A3830" s="399"/>
      <c r="B3830" s="400"/>
      <c r="C3830" s="75"/>
      <c r="D3830" s="323"/>
      <c r="E3830" s="400"/>
      <c r="F3830" s="75"/>
      <c r="G3830" s="75"/>
    </row>
    <row r="3831" spans="1:7" s="324" customFormat="1" x14ac:dyDescent="0.5">
      <c r="A3831" s="399"/>
      <c r="B3831" s="400"/>
      <c r="C3831" s="75"/>
      <c r="D3831" s="323"/>
      <c r="E3831" s="400"/>
      <c r="F3831" s="75"/>
      <c r="G3831" s="75"/>
    </row>
    <row r="3832" spans="1:7" s="324" customFormat="1" x14ac:dyDescent="0.5">
      <c r="A3832" s="399"/>
      <c r="B3832" s="400"/>
      <c r="C3832" s="75"/>
      <c r="D3832" s="323"/>
      <c r="E3832" s="400"/>
      <c r="F3832" s="75"/>
      <c r="G3832" s="75"/>
    </row>
    <row r="3833" spans="1:7" s="324" customFormat="1" x14ac:dyDescent="0.5">
      <c r="A3833" s="399"/>
      <c r="B3833" s="400"/>
      <c r="C3833" s="75"/>
      <c r="D3833" s="323"/>
      <c r="E3833" s="400"/>
      <c r="F3833" s="75"/>
      <c r="G3833" s="75"/>
    </row>
    <row r="3834" spans="1:7" s="324" customFormat="1" x14ac:dyDescent="0.5">
      <c r="A3834" s="399"/>
      <c r="B3834" s="400"/>
      <c r="C3834" s="75"/>
      <c r="D3834" s="323"/>
      <c r="E3834" s="400"/>
      <c r="F3834" s="75"/>
      <c r="G3834" s="75"/>
    </row>
    <row r="3835" spans="1:7" s="324" customFormat="1" x14ac:dyDescent="0.5">
      <c r="A3835" s="399"/>
      <c r="B3835" s="400"/>
      <c r="C3835" s="75"/>
      <c r="D3835" s="323"/>
      <c r="E3835" s="400"/>
      <c r="F3835" s="75"/>
      <c r="G3835" s="75"/>
    </row>
    <row r="3836" spans="1:7" s="324" customFormat="1" x14ac:dyDescent="0.5">
      <c r="A3836" s="399"/>
      <c r="B3836" s="400"/>
      <c r="C3836" s="75"/>
      <c r="D3836" s="323"/>
      <c r="E3836" s="400"/>
      <c r="F3836" s="75"/>
      <c r="G3836" s="75"/>
    </row>
    <row r="3837" spans="1:7" s="324" customFormat="1" x14ac:dyDescent="0.5">
      <c r="A3837" s="399"/>
      <c r="B3837" s="400"/>
      <c r="C3837" s="75"/>
      <c r="D3837" s="323"/>
      <c r="E3837" s="400"/>
      <c r="F3837" s="75"/>
      <c r="G3837" s="75"/>
    </row>
    <row r="3838" spans="1:7" s="324" customFormat="1" x14ac:dyDescent="0.5">
      <c r="A3838" s="399"/>
      <c r="B3838" s="400"/>
      <c r="C3838" s="75"/>
      <c r="D3838" s="323"/>
      <c r="E3838" s="400"/>
      <c r="F3838" s="75"/>
      <c r="G3838" s="75"/>
    </row>
    <row r="3839" spans="1:7" s="324" customFormat="1" x14ac:dyDescent="0.5">
      <c r="A3839" s="399"/>
      <c r="B3839" s="400"/>
      <c r="C3839" s="75"/>
      <c r="D3839" s="323"/>
      <c r="E3839" s="400"/>
      <c r="F3839" s="75"/>
      <c r="G3839" s="75"/>
    </row>
    <row r="3840" spans="1:7" s="324" customFormat="1" x14ac:dyDescent="0.5">
      <c r="A3840" s="399"/>
      <c r="B3840" s="400"/>
      <c r="C3840" s="75"/>
      <c r="D3840" s="323"/>
      <c r="E3840" s="400"/>
      <c r="F3840" s="75"/>
      <c r="G3840" s="75"/>
    </row>
    <row r="3841" spans="1:7" s="324" customFormat="1" x14ac:dyDescent="0.5">
      <c r="A3841" s="399"/>
      <c r="B3841" s="400"/>
      <c r="C3841" s="75"/>
      <c r="D3841" s="323"/>
      <c r="E3841" s="400"/>
      <c r="F3841" s="75"/>
      <c r="G3841" s="75"/>
    </row>
    <row r="3842" spans="1:7" s="324" customFormat="1" x14ac:dyDescent="0.5">
      <c r="A3842" s="399"/>
      <c r="B3842" s="400"/>
      <c r="C3842" s="75"/>
      <c r="D3842" s="323"/>
      <c r="E3842" s="400"/>
      <c r="F3842" s="75"/>
      <c r="G3842" s="75"/>
    </row>
    <row r="3843" spans="1:7" s="324" customFormat="1" x14ac:dyDescent="0.5">
      <c r="A3843" s="399"/>
      <c r="B3843" s="400"/>
      <c r="C3843" s="75"/>
      <c r="D3843" s="323"/>
      <c r="E3843" s="400"/>
      <c r="F3843" s="75"/>
      <c r="G3843" s="75"/>
    </row>
    <row r="3844" spans="1:7" s="324" customFormat="1" x14ac:dyDescent="0.5">
      <c r="A3844" s="399"/>
      <c r="B3844" s="400"/>
      <c r="C3844" s="75"/>
      <c r="D3844" s="323"/>
      <c r="E3844" s="400"/>
      <c r="F3844" s="75"/>
      <c r="G3844" s="75"/>
    </row>
    <row r="3845" spans="1:7" s="324" customFormat="1" x14ac:dyDescent="0.5">
      <c r="A3845" s="399"/>
      <c r="B3845" s="400"/>
      <c r="C3845" s="75"/>
      <c r="D3845" s="323"/>
      <c r="E3845" s="400"/>
      <c r="F3845" s="75"/>
      <c r="G3845" s="75"/>
    </row>
    <row r="3846" spans="1:7" s="324" customFormat="1" x14ac:dyDescent="0.5">
      <c r="A3846" s="399"/>
      <c r="B3846" s="400"/>
      <c r="C3846" s="75"/>
      <c r="D3846" s="323"/>
      <c r="E3846" s="400"/>
      <c r="F3846" s="75"/>
      <c r="G3846" s="75"/>
    </row>
    <row r="3847" spans="1:7" s="324" customFormat="1" x14ac:dyDescent="0.5">
      <c r="A3847" s="399"/>
      <c r="B3847" s="400"/>
      <c r="C3847" s="75"/>
      <c r="D3847" s="323"/>
      <c r="E3847" s="400"/>
      <c r="F3847" s="75"/>
      <c r="G3847" s="75"/>
    </row>
    <row r="3848" spans="1:7" s="324" customFormat="1" x14ac:dyDescent="0.5">
      <c r="A3848" s="399"/>
      <c r="B3848" s="400"/>
      <c r="C3848" s="75"/>
      <c r="D3848" s="323"/>
      <c r="E3848" s="400"/>
      <c r="F3848" s="75"/>
      <c r="G3848" s="75"/>
    </row>
    <row r="3849" spans="1:7" s="324" customFormat="1" x14ac:dyDescent="0.5">
      <c r="A3849" s="399"/>
      <c r="B3849" s="400"/>
      <c r="C3849" s="75"/>
      <c r="D3849" s="323"/>
      <c r="E3849" s="400"/>
      <c r="F3849" s="75"/>
      <c r="G3849" s="75"/>
    </row>
    <row r="3850" spans="1:7" s="324" customFormat="1" x14ac:dyDescent="0.5">
      <c r="A3850" s="399"/>
      <c r="B3850" s="400"/>
      <c r="C3850" s="75"/>
      <c r="D3850" s="323"/>
      <c r="E3850" s="400"/>
      <c r="F3850" s="75"/>
      <c r="G3850" s="75"/>
    </row>
    <row r="3851" spans="1:7" s="324" customFormat="1" x14ac:dyDescent="0.5">
      <c r="A3851" s="399"/>
      <c r="B3851" s="400"/>
      <c r="C3851" s="75"/>
      <c r="D3851" s="323"/>
      <c r="E3851" s="400"/>
      <c r="F3851" s="75"/>
      <c r="G3851" s="75"/>
    </row>
    <row r="3852" spans="1:7" s="324" customFormat="1" x14ac:dyDescent="0.5">
      <c r="A3852" s="399"/>
      <c r="B3852" s="400"/>
      <c r="C3852" s="75"/>
      <c r="D3852" s="323"/>
      <c r="E3852" s="400"/>
      <c r="F3852" s="75"/>
      <c r="G3852" s="75"/>
    </row>
    <row r="3853" spans="1:7" s="324" customFormat="1" x14ac:dyDescent="0.5">
      <c r="A3853" s="399"/>
      <c r="B3853" s="400"/>
      <c r="C3853" s="75"/>
      <c r="D3853" s="323"/>
      <c r="E3853" s="400"/>
      <c r="F3853" s="75"/>
      <c r="G3853" s="75"/>
    </row>
    <row r="3854" spans="1:7" s="324" customFormat="1" x14ac:dyDescent="0.5">
      <c r="A3854" s="399"/>
      <c r="B3854" s="400"/>
      <c r="C3854" s="75"/>
      <c r="D3854" s="323"/>
      <c r="E3854" s="400"/>
      <c r="F3854" s="75"/>
      <c r="G3854" s="75"/>
    </row>
    <row r="3855" spans="1:7" s="324" customFormat="1" x14ac:dyDescent="0.5">
      <c r="A3855" s="399"/>
      <c r="B3855" s="400"/>
      <c r="C3855" s="75"/>
      <c r="D3855" s="323"/>
      <c r="E3855" s="400"/>
      <c r="F3855" s="75"/>
      <c r="G3855" s="75"/>
    </row>
    <row r="3856" spans="1:7" s="324" customFormat="1" x14ac:dyDescent="0.5">
      <c r="A3856" s="399"/>
      <c r="B3856" s="400"/>
      <c r="C3856" s="75"/>
      <c r="D3856" s="323"/>
      <c r="E3856" s="400"/>
      <c r="F3856" s="75"/>
      <c r="G3856" s="75"/>
    </row>
    <row r="3857" spans="1:7" s="324" customFormat="1" x14ac:dyDescent="0.5">
      <c r="A3857" s="399"/>
      <c r="B3857" s="400"/>
      <c r="C3857" s="75"/>
      <c r="D3857" s="323"/>
      <c r="E3857" s="400"/>
      <c r="F3857" s="75"/>
      <c r="G3857" s="75"/>
    </row>
    <row r="3858" spans="1:7" s="324" customFormat="1" x14ac:dyDescent="0.5">
      <c r="A3858" s="399"/>
      <c r="B3858" s="400"/>
      <c r="C3858" s="75"/>
      <c r="D3858" s="323"/>
      <c r="E3858" s="400"/>
      <c r="F3858" s="75"/>
      <c r="G3858" s="75"/>
    </row>
    <row r="3859" spans="1:7" s="324" customFormat="1" x14ac:dyDescent="0.5">
      <c r="A3859" s="399"/>
      <c r="B3859" s="400"/>
      <c r="C3859" s="75"/>
      <c r="D3859" s="323"/>
      <c r="E3859" s="400"/>
      <c r="F3859" s="75"/>
      <c r="G3859" s="75"/>
    </row>
    <row r="3860" spans="1:7" s="324" customFormat="1" x14ac:dyDescent="0.5">
      <c r="A3860" s="399"/>
      <c r="B3860" s="400"/>
      <c r="C3860" s="75"/>
      <c r="D3860" s="323"/>
      <c r="E3860" s="400"/>
      <c r="F3860" s="75"/>
      <c r="G3860" s="75"/>
    </row>
    <row r="3861" spans="1:7" s="324" customFormat="1" x14ac:dyDescent="0.5">
      <c r="A3861" s="399"/>
      <c r="B3861" s="400"/>
      <c r="C3861" s="75"/>
      <c r="D3861" s="323"/>
      <c r="E3861" s="400"/>
      <c r="F3861" s="75"/>
      <c r="G3861" s="75"/>
    </row>
    <row r="3862" spans="1:7" s="324" customFormat="1" x14ac:dyDescent="0.5">
      <c r="A3862" s="399"/>
      <c r="B3862" s="400"/>
      <c r="C3862" s="75"/>
      <c r="D3862" s="323"/>
      <c r="E3862" s="400"/>
      <c r="F3862" s="75"/>
      <c r="G3862" s="75"/>
    </row>
    <row r="3863" spans="1:7" s="324" customFormat="1" x14ac:dyDescent="0.5">
      <c r="A3863" s="399"/>
      <c r="B3863" s="400"/>
      <c r="C3863" s="75"/>
      <c r="D3863" s="323"/>
      <c r="E3863" s="400"/>
      <c r="F3863" s="75"/>
      <c r="G3863" s="75"/>
    </row>
    <row r="3864" spans="1:7" s="324" customFormat="1" x14ac:dyDescent="0.5">
      <c r="A3864" s="399"/>
      <c r="B3864" s="400"/>
      <c r="C3864" s="75"/>
      <c r="D3864" s="323"/>
      <c r="E3864" s="400"/>
      <c r="F3864" s="75"/>
      <c r="G3864" s="75"/>
    </row>
    <row r="3865" spans="1:7" s="324" customFormat="1" x14ac:dyDescent="0.5">
      <c r="A3865" s="399"/>
      <c r="B3865" s="400"/>
      <c r="C3865" s="75"/>
      <c r="D3865" s="323"/>
      <c r="E3865" s="400"/>
      <c r="F3865" s="75"/>
      <c r="G3865" s="75"/>
    </row>
    <row r="3866" spans="1:7" s="324" customFormat="1" x14ac:dyDescent="0.5">
      <c r="A3866" s="399"/>
      <c r="B3866" s="400"/>
      <c r="C3866" s="75"/>
      <c r="D3866" s="323"/>
      <c r="E3866" s="400"/>
      <c r="F3866" s="75"/>
      <c r="G3866" s="75"/>
    </row>
    <row r="3867" spans="1:7" s="324" customFormat="1" x14ac:dyDescent="0.5">
      <c r="A3867" s="399"/>
      <c r="B3867" s="400"/>
      <c r="C3867" s="75"/>
      <c r="D3867" s="323"/>
      <c r="E3867" s="400"/>
      <c r="F3867" s="75"/>
      <c r="G3867" s="75"/>
    </row>
    <row r="3868" spans="1:7" s="324" customFormat="1" x14ac:dyDescent="0.5">
      <c r="A3868" s="399"/>
      <c r="B3868" s="400"/>
      <c r="C3868" s="75"/>
      <c r="D3868" s="323"/>
      <c r="E3868" s="400"/>
      <c r="F3868" s="75"/>
      <c r="G3868" s="75"/>
    </row>
    <row r="3869" spans="1:7" s="324" customFormat="1" x14ac:dyDescent="0.5">
      <c r="A3869" s="399"/>
      <c r="B3869" s="400"/>
      <c r="C3869" s="75"/>
      <c r="D3869" s="323"/>
      <c r="E3869" s="400"/>
      <c r="F3869" s="75"/>
      <c r="G3869" s="75"/>
    </row>
    <row r="3870" spans="1:7" s="324" customFormat="1" x14ac:dyDescent="0.5">
      <c r="A3870" s="399"/>
      <c r="B3870" s="400"/>
      <c r="C3870" s="75"/>
      <c r="D3870" s="323"/>
      <c r="E3870" s="400"/>
      <c r="F3870" s="75"/>
      <c r="G3870" s="75"/>
    </row>
    <row r="3871" spans="1:7" s="324" customFormat="1" x14ac:dyDescent="0.5">
      <c r="A3871" s="399"/>
      <c r="B3871" s="400"/>
      <c r="C3871" s="75"/>
      <c r="D3871" s="323"/>
      <c r="E3871" s="400"/>
      <c r="F3871" s="75"/>
      <c r="G3871" s="75"/>
    </row>
    <row r="3872" spans="1:7" s="324" customFormat="1" x14ac:dyDescent="0.5">
      <c r="A3872" s="399"/>
      <c r="B3872" s="400"/>
      <c r="C3872" s="75"/>
      <c r="D3872" s="323"/>
      <c r="E3872" s="400"/>
      <c r="F3872" s="75"/>
      <c r="G3872" s="75"/>
    </row>
    <row r="3873" spans="1:7" s="324" customFormat="1" x14ac:dyDescent="0.5">
      <c r="A3873" s="399"/>
      <c r="B3873" s="400"/>
      <c r="C3873" s="75"/>
      <c r="D3873" s="323"/>
      <c r="E3873" s="400"/>
      <c r="F3873" s="75"/>
      <c r="G3873" s="75"/>
    </row>
    <row r="3874" spans="1:7" s="324" customFormat="1" x14ac:dyDescent="0.5">
      <c r="A3874" s="399"/>
      <c r="B3874" s="400"/>
      <c r="C3874" s="75"/>
      <c r="D3874" s="323"/>
      <c r="E3874" s="400"/>
      <c r="F3874" s="75"/>
      <c r="G3874" s="75"/>
    </row>
    <row r="3875" spans="1:7" s="324" customFormat="1" x14ac:dyDescent="0.5">
      <c r="A3875" s="399"/>
      <c r="B3875" s="400"/>
      <c r="C3875" s="75"/>
      <c r="D3875" s="323"/>
      <c r="E3875" s="400"/>
      <c r="F3875" s="75"/>
      <c r="G3875" s="75"/>
    </row>
    <row r="3876" spans="1:7" s="324" customFormat="1" x14ac:dyDescent="0.5">
      <c r="A3876" s="399"/>
      <c r="B3876" s="400"/>
      <c r="C3876" s="75"/>
      <c r="D3876" s="323"/>
      <c r="E3876" s="400"/>
      <c r="F3876" s="75"/>
      <c r="G3876" s="75"/>
    </row>
    <row r="3877" spans="1:7" s="324" customFormat="1" x14ac:dyDescent="0.5">
      <c r="A3877" s="399"/>
      <c r="B3877" s="400"/>
      <c r="C3877" s="75"/>
      <c r="D3877" s="323"/>
      <c r="E3877" s="400"/>
      <c r="F3877" s="75"/>
      <c r="G3877" s="75"/>
    </row>
    <row r="3878" spans="1:7" s="324" customFormat="1" x14ac:dyDescent="0.5">
      <c r="A3878" s="399"/>
      <c r="B3878" s="400"/>
      <c r="C3878" s="75"/>
      <c r="D3878" s="323"/>
      <c r="E3878" s="400"/>
      <c r="F3878" s="75"/>
      <c r="G3878" s="75"/>
    </row>
    <row r="3879" spans="1:7" s="324" customFormat="1" x14ac:dyDescent="0.5">
      <c r="A3879" s="399"/>
      <c r="B3879" s="400"/>
      <c r="C3879" s="75"/>
      <c r="D3879" s="323"/>
      <c r="E3879" s="400"/>
      <c r="F3879" s="75"/>
      <c r="G3879" s="75"/>
    </row>
    <row r="3880" spans="1:7" s="324" customFormat="1" x14ac:dyDescent="0.5">
      <c r="A3880" s="399"/>
      <c r="B3880" s="400"/>
      <c r="C3880" s="75"/>
      <c r="D3880" s="323"/>
      <c r="E3880" s="400"/>
      <c r="F3880" s="75"/>
      <c r="G3880" s="75"/>
    </row>
    <row r="3881" spans="1:7" s="324" customFormat="1" x14ac:dyDescent="0.5">
      <c r="A3881" s="399"/>
      <c r="B3881" s="400"/>
      <c r="C3881" s="75"/>
      <c r="D3881" s="323"/>
      <c r="E3881" s="400"/>
      <c r="F3881" s="75"/>
      <c r="G3881" s="75"/>
    </row>
    <row r="3882" spans="1:7" s="324" customFormat="1" x14ac:dyDescent="0.5">
      <c r="A3882" s="399"/>
      <c r="B3882" s="400"/>
      <c r="C3882" s="75"/>
      <c r="D3882" s="323"/>
      <c r="E3882" s="400"/>
      <c r="F3882" s="75"/>
      <c r="G3882" s="75"/>
    </row>
    <row r="3883" spans="1:7" s="324" customFormat="1" x14ac:dyDescent="0.5">
      <c r="A3883" s="399"/>
      <c r="B3883" s="400"/>
      <c r="C3883" s="75"/>
      <c r="D3883" s="323"/>
      <c r="E3883" s="400"/>
      <c r="F3883" s="75"/>
      <c r="G3883" s="75"/>
    </row>
    <row r="3884" spans="1:7" s="324" customFormat="1" x14ac:dyDescent="0.5">
      <c r="A3884" s="399"/>
      <c r="B3884" s="400"/>
      <c r="C3884" s="75"/>
      <c r="D3884" s="323"/>
      <c r="E3884" s="400"/>
      <c r="F3884" s="75"/>
      <c r="G3884" s="75"/>
    </row>
    <row r="3885" spans="1:7" s="324" customFormat="1" x14ac:dyDescent="0.5">
      <c r="A3885" s="399"/>
      <c r="B3885" s="400"/>
      <c r="C3885" s="75"/>
      <c r="D3885" s="323"/>
      <c r="E3885" s="400"/>
      <c r="F3885" s="75"/>
      <c r="G3885" s="75"/>
    </row>
    <row r="3886" spans="1:7" s="324" customFormat="1" x14ac:dyDescent="0.5">
      <c r="A3886" s="399"/>
      <c r="B3886" s="400"/>
      <c r="C3886" s="75"/>
      <c r="D3886" s="323"/>
      <c r="E3886" s="400"/>
      <c r="F3886" s="75"/>
      <c r="G3886" s="75"/>
    </row>
    <row r="3887" spans="1:7" s="324" customFormat="1" x14ac:dyDescent="0.5">
      <c r="A3887" s="399"/>
      <c r="B3887" s="400"/>
      <c r="C3887" s="75"/>
      <c r="D3887" s="323"/>
      <c r="E3887" s="400"/>
      <c r="F3887" s="75"/>
      <c r="G3887" s="75"/>
    </row>
    <row r="3888" spans="1:7" s="324" customFormat="1" x14ac:dyDescent="0.5">
      <c r="A3888" s="399"/>
      <c r="B3888" s="400"/>
      <c r="C3888" s="75"/>
      <c r="D3888" s="323"/>
      <c r="E3888" s="400"/>
      <c r="F3888" s="75"/>
      <c r="G3888" s="75"/>
    </row>
    <row r="3889" spans="1:7" s="324" customFormat="1" x14ac:dyDescent="0.5">
      <c r="A3889" s="399"/>
      <c r="B3889" s="400"/>
      <c r="C3889" s="75"/>
      <c r="D3889" s="323"/>
      <c r="E3889" s="400"/>
      <c r="F3889" s="75"/>
      <c r="G3889" s="75"/>
    </row>
    <row r="3890" spans="1:7" s="324" customFormat="1" x14ac:dyDescent="0.5">
      <c r="A3890" s="399"/>
      <c r="B3890" s="400"/>
      <c r="C3890" s="75"/>
      <c r="D3890" s="323"/>
      <c r="E3890" s="400"/>
      <c r="F3890" s="75"/>
      <c r="G3890" s="75"/>
    </row>
    <row r="3891" spans="1:7" s="324" customFormat="1" x14ac:dyDescent="0.5">
      <c r="A3891" s="399"/>
      <c r="B3891" s="400"/>
      <c r="C3891" s="75"/>
      <c r="D3891" s="323"/>
      <c r="E3891" s="400"/>
      <c r="F3891" s="75"/>
      <c r="G3891" s="75"/>
    </row>
    <row r="3892" spans="1:7" s="324" customFormat="1" x14ac:dyDescent="0.5">
      <c r="A3892" s="399"/>
      <c r="B3892" s="400"/>
      <c r="C3892" s="75"/>
      <c r="D3892" s="323"/>
      <c r="E3892" s="400"/>
      <c r="F3892" s="75"/>
      <c r="G3892" s="75"/>
    </row>
    <row r="3893" spans="1:7" s="324" customFormat="1" x14ac:dyDescent="0.5">
      <c r="A3893" s="399"/>
      <c r="B3893" s="400"/>
      <c r="C3893" s="75"/>
      <c r="D3893" s="323"/>
      <c r="E3893" s="400"/>
      <c r="F3893" s="75"/>
      <c r="G3893" s="75"/>
    </row>
    <row r="3894" spans="1:7" s="324" customFormat="1" x14ac:dyDescent="0.5">
      <c r="A3894" s="399"/>
      <c r="B3894" s="400"/>
      <c r="C3894" s="75"/>
      <c r="D3894" s="323"/>
      <c r="E3894" s="400"/>
      <c r="F3894" s="75"/>
      <c r="G3894" s="75"/>
    </row>
    <row r="3895" spans="1:7" s="324" customFormat="1" x14ac:dyDescent="0.5">
      <c r="A3895" s="399"/>
      <c r="B3895" s="400"/>
      <c r="C3895" s="75"/>
      <c r="D3895" s="323"/>
      <c r="E3895" s="400"/>
      <c r="F3895" s="75"/>
      <c r="G3895" s="75"/>
    </row>
    <row r="3896" spans="1:7" s="324" customFormat="1" x14ac:dyDescent="0.5">
      <c r="A3896" s="399"/>
      <c r="B3896" s="400"/>
      <c r="C3896" s="75"/>
      <c r="D3896" s="323"/>
      <c r="E3896" s="400"/>
      <c r="F3896" s="75"/>
      <c r="G3896" s="75"/>
    </row>
    <row r="3897" spans="1:7" s="324" customFormat="1" x14ac:dyDescent="0.5">
      <c r="A3897" s="399"/>
      <c r="B3897" s="400"/>
      <c r="C3897" s="75"/>
      <c r="D3897" s="323"/>
      <c r="E3897" s="400"/>
      <c r="F3897" s="75"/>
      <c r="G3897" s="75"/>
    </row>
    <row r="3898" spans="1:7" s="324" customFormat="1" x14ac:dyDescent="0.5">
      <c r="A3898" s="399"/>
      <c r="B3898" s="400"/>
      <c r="C3898" s="75"/>
      <c r="D3898" s="323"/>
      <c r="E3898" s="400"/>
      <c r="F3898" s="75"/>
      <c r="G3898" s="75"/>
    </row>
    <row r="3899" spans="1:7" s="324" customFormat="1" x14ac:dyDescent="0.5">
      <c r="A3899" s="399"/>
      <c r="B3899" s="400"/>
      <c r="C3899" s="75"/>
      <c r="D3899" s="323"/>
      <c r="E3899" s="400"/>
      <c r="F3899" s="75"/>
      <c r="G3899" s="75"/>
    </row>
    <row r="3900" spans="1:7" s="324" customFormat="1" x14ac:dyDescent="0.5">
      <c r="A3900" s="399"/>
      <c r="B3900" s="400"/>
      <c r="C3900" s="75"/>
      <c r="D3900" s="323"/>
      <c r="E3900" s="400"/>
      <c r="F3900" s="75"/>
      <c r="G3900" s="75"/>
    </row>
    <row r="3901" spans="1:7" s="324" customFormat="1" x14ac:dyDescent="0.5">
      <c r="A3901" s="399"/>
      <c r="B3901" s="400"/>
      <c r="C3901" s="75"/>
      <c r="D3901" s="323"/>
      <c r="E3901" s="400"/>
      <c r="F3901" s="75"/>
      <c r="G3901" s="75"/>
    </row>
    <row r="3902" spans="1:7" s="324" customFormat="1" x14ac:dyDescent="0.5">
      <c r="A3902" s="399"/>
      <c r="B3902" s="400"/>
      <c r="C3902" s="75"/>
      <c r="D3902" s="323"/>
      <c r="E3902" s="400"/>
      <c r="F3902" s="75"/>
      <c r="G3902" s="75"/>
    </row>
    <row r="3903" spans="1:7" s="324" customFormat="1" x14ac:dyDescent="0.5">
      <c r="A3903" s="399"/>
      <c r="B3903" s="400"/>
      <c r="C3903" s="75"/>
      <c r="D3903" s="323"/>
      <c r="E3903" s="400"/>
      <c r="F3903" s="75"/>
      <c r="G3903" s="75"/>
    </row>
    <row r="3904" spans="1:7" s="324" customFormat="1" x14ac:dyDescent="0.5">
      <c r="A3904" s="399"/>
      <c r="B3904" s="400"/>
      <c r="C3904" s="75"/>
      <c r="D3904" s="323"/>
      <c r="E3904" s="400"/>
      <c r="F3904" s="75"/>
      <c r="G3904" s="75"/>
    </row>
    <row r="3905" spans="1:7" s="324" customFormat="1" x14ac:dyDescent="0.5">
      <c r="A3905" s="399"/>
      <c r="B3905" s="400"/>
      <c r="C3905" s="75"/>
      <c r="D3905" s="323"/>
      <c r="E3905" s="400"/>
      <c r="F3905" s="75"/>
      <c r="G3905" s="75"/>
    </row>
    <row r="3906" spans="1:7" s="324" customFormat="1" x14ac:dyDescent="0.5">
      <c r="A3906" s="399"/>
      <c r="B3906" s="400"/>
      <c r="C3906" s="75"/>
      <c r="D3906" s="323"/>
      <c r="E3906" s="400"/>
      <c r="F3906" s="75"/>
      <c r="G3906" s="75"/>
    </row>
    <row r="3907" spans="1:7" s="324" customFormat="1" x14ac:dyDescent="0.5">
      <c r="A3907" s="399"/>
      <c r="B3907" s="400"/>
      <c r="C3907" s="75"/>
      <c r="D3907" s="323"/>
      <c r="E3907" s="400"/>
      <c r="F3907" s="75"/>
      <c r="G3907" s="75"/>
    </row>
    <row r="3908" spans="1:7" s="324" customFormat="1" x14ac:dyDescent="0.5">
      <c r="A3908" s="399"/>
      <c r="B3908" s="400"/>
      <c r="C3908" s="75"/>
      <c r="D3908" s="323"/>
      <c r="E3908" s="400"/>
      <c r="F3908" s="75"/>
      <c r="G3908" s="75"/>
    </row>
    <row r="3909" spans="1:7" s="324" customFormat="1" x14ac:dyDescent="0.5">
      <c r="A3909" s="399"/>
      <c r="B3909" s="400"/>
      <c r="C3909" s="75"/>
      <c r="D3909" s="323"/>
      <c r="E3909" s="400"/>
      <c r="F3909" s="75"/>
      <c r="G3909" s="75"/>
    </row>
    <row r="3910" spans="1:7" s="324" customFormat="1" x14ac:dyDescent="0.5">
      <c r="A3910" s="399"/>
      <c r="B3910" s="400"/>
      <c r="C3910" s="75"/>
      <c r="D3910" s="323"/>
      <c r="E3910" s="400"/>
      <c r="F3910" s="75"/>
      <c r="G3910" s="75"/>
    </row>
    <row r="3911" spans="1:7" s="324" customFormat="1" x14ac:dyDescent="0.5">
      <c r="A3911" s="399"/>
      <c r="B3911" s="400"/>
      <c r="C3911" s="75"/>
      <c r="D3911" s="323"/>
      <c r="E3911" s="400"/>
      <c r="F3911" s="75"/>
      <c r="G3911" s="75"/>
    </row>
    <row r="3912" spans="1:7" s="324" customFormat="1" x14ac:dyDescent="0.5">
      <c r="A3912" s="399"/>
      <c r="B3912" s="400"/>
      <c r="C3912" s="75"/>
      <c r="D3912" s="323"/>
      <c r="E3912" s="400"/>
      <c r="F3912" s="75"/>
      <c r="G3912" s="75"/>
    </row>
    <row r="3913" spans="1:7" s="324" customFormat="1" x14ac:dyDescent="0.5">
      <c r="A3913" s="399"/>
      <c r="B3913" s="400"/>
      <c r="C3913" s="75"/>
      <c r="D3913" s="323"/>
      <c r="E3913" s="400"/>
      <c r="F3913" s="75"/>
      <c r="G3913" s="75"/>
    </row>
    <row r="3914" spans="1:7" s="324" customFormat="1" x14ac:dyDescent="0.5">
      <c r="A3914" s="399"/>
      <c r="B3914" s="400"/>
      <c r="C3914" s="75"/>
      <c r="D3914" s="323"/>
      <c r="E3914" s="400"/>
      <c r="F3914" s="75"/>
      <c r="G3914" s="75"/>
    </row>
    <row r="3915" spans="1:7" s="324" customFormat="1" x14ac:dyDescent="0.5">
      <c r="A3915" s="399"/>
      <c r="B3915" s="400"/>
      <c r="C3915" s="75"/>
      <c r="D3915" s="323"/>
      <c r="E3915" s="400"/>
      <c r="F3915" s="75"/>
      <c r="G3915" s="75"/>
    </row>
    <row r="3916" spans="1:7" s="324" customFormat="1" x14ac:dyDescent="0.5">
      <c r="A3916" s="399"/>
      <c r="B3916" s="400"/>
      <c r="C3916" s="75"/>
      <c r="D3916" s="323"/>
      <c r="E3916" s="400"/>
      <c r="F3916" s="75"/>
      <c r="G3916" s="75"/>
    </row>
    <row r="3917" spans="1:7" s="324" customFormat="1" x14ac:dyDescent="0.5">
      <c r="A3917" s="399"/>
      <c r="B3917" s="400"/>
      <c r="C3917" s="75"/>
      <c r="D3917" s="323"/>
      <c r="E3917" s="400"/>
      <c r="F3917" s="75"/>
      <c r="G3917" s="75"/>
    </row>
    <row r="3918" spans="1:7" s="324" customFormat="1" x14ac:dyDescent="0.5">
      <c r="A3918" s="399"/>
      <c r="B3918" s="400"/>
      <c r="C3918" s="75"/>
      <c r="D3918" s="323"/>
      <c r="E3918" s="400"/>
      <c r="F3918" s="75"/>
      <c r="G3918" s="75"/>
    </row>
    <row r="3919" spans="1:7" s="324" customFormat="1" x14ac:dyDescent="0.5">
      <c r="A3919" s="399"/>
      <c r="B3919" s="400"/>
      <c r="C3919" s="75"/>
      <c r="D3919" s="323"/>
      <c r="E3919" s="400"/>
      <c r="F3919" s="75"/>
      <c r="G3919" s="75"/>
    </row>
    <row r="3920" spans="1:7" s="324" customFormat="1" x14ac:dyDescent="0.5">
      <c r="A3920" s="399"/>
      <c r="B3920" s="400"/>
      <c r="C3920" s="75"/>
      <c r="D3920" s="323"/>
      <c r="E3920" s="400"/>
      <c r="F3920" s="75"/>
      <c r="G3920" s="75"/>
    </row>
    <row r="3921" spans="1:7" s="324" customFormat="1" x14ac:dyDescent="0.5">
      <c r="A3921" s="399"/>
      <c r="B3921" s="400"/>
      <c r="C3921" s="75"/>
      <c r="D3921" s="323"/>
      <c r="E3921" s="400"/>
      <c r="F3921" s="75"/>
      <c r="G3921" s="75"/>
    </row>
    <row r="3922" spans="1:7" s="324" customFormat="1" x14ac:dyDescent="0.5">
      <c r="A3922" s="399"/>
      <c r="B3922" s="400"/>
      <c r="C3922" s="75"/>
      <c r="D3922" s="323"/>
      <c r="E3922" s="400"/>
      <c r="F3922" s="75"/>
      <c r="G3922" s="75"/>
    </row>
    <row r="3923" spans="1:7" s="324" customFormat="1" x14ac:dyDescent="0.5">
      <c r="A3923" s="399"/>
      <c r="B3923" s="400"/>
      <c r="C3923" s="75"/>
      <c r="D3923" s="323"/>
      <c r="E3923" s="400"/>
      <c r="F3923" s="75"/>
      <c r="G3923" s="75"/>
    </row>
    <row r="3924" spans="1:7" s="324" customFormat="1" x14ac:dyDescent="0.5">
      <c r="A3924" s="399"/>
      <c r="B3924" s="400"/>
      <c r="C3924" s="75"/>
      <c r="D3924" s="323"/>
      <c r="E3924" s="400"/>
      <c r="F3924" s="75"/>
      <c r="G3924" s="75"/>
    </row>
    <row r="3925" spans="1:7" s="324" customFormat="1" x14ac:dyDescent="0.5">
      <c r="A3925" s="399"/>
      <c r="B3925" s="400"/>
      <c r="C3925" s="75"/>
      <c r="D3925" s="323"/>
      <c r="E3925" s="400"/>
      <c r="F3925" s="75"/>
      <c r="G3925" s="75"/>
    </row>
    <row r="3926" spans="1:7" s="324" customFormat="1" x14ac:dyDescent="0.5">
      <c r="A3926" s="399"/>
      <c r="B3926" s="400"/>
      <c r="C3926" s="75"/>
      <c r="D3926" s="323"/>
      <c r="E3926" s="400"/>
      <c r="F3926" s="75"/>
      <c r="G3926" s="75"/>
    </row>
    <row r="3927" spans="1:7" s="324" customFormat="1" x14ac:dyDescent="0.5">
      <c r="A3927" s="399"/>
      <c r="B3927" s="400"/>
      <c r="C3927" s="75"/>
      <c r="D3927" s="323"/>
      <c r="E3927" s="400"/>
      <c r="F3927" s="75"/>
      <c r="G3927" s="75"/>
    </row>
    <row r="3928" spans="1:7" s="324" customFormat="1" x14ac:dyDescent="0.5">
      <c r="A3928" s="399"/>
      <c r="B3928" s="400"/>
      <c r="C3928" s="75"/>
      <c r="D3928" s="323"/>
      <c r="E3928" s="400"/>
      <c r="F3928" s="75"/>
      <c r="G3928" s="75"/>
    </row>
    <row r="3929" spans="1:7" s="324" customFormat="1" x14ac:dyDescent="0.5">
      <c r="A3929" s="399"/>
      <c r="B3929" s="400"/>
      <c r="C3929" s="75"/>
      <c r="D3929" s="323"/>
      <c r="E3929" s="400"/>
      <c r="F3929" s="75"/>
      <c r="G3929" s="75"/>
    </row>
    <row r="3930" spans="1:7" s="324" customFormat="1" x14ac:dyDescent="0.5">
      <c r="A3930" s="399"/>
      <c r="B3930" s="400"/>
      <c r="C3930" s="75"/>
      <c r="D3930" s="323"/>
      <c r="E3930" s="400"/>
      <c r="F3930" s="75"/>
      <c r="G3930" s="75"/>
    </row>
    <row r="3931" spans="1:7" s="324" customFormat="1" x14ac:dyDescent="0.5">
      <c r="A3931" s="399"/>
      <c r="B3931" s="400"/>
      <c r="C3931" s="75"/>
      <c r="D3931" s="323"/>
      <c r="E3931" s="400"/>
      <c r="F3931" s="75"/>
      <c r="G3931" s="75"/>
    </row>
    <row r="3932" spans="1:7" s="324" customFormat="1" x14ac:dyDescent="0.5">
      <c r="A3932" s="399"/>
      <c r="B3932" s="400"/>
      <c r="C3932" s="75"/>
      <c r="D3932" s="323"/>
      <c r="E3932" s="400"/>
      <c r="F3932" s="75"/>
      <c r="G3932" s="75"/>
    </row>
    <row r="3933" spans="1:7" s="324" customFormat="1" x14ac:dyDescent="0.5">
      <c r="A3933" s="399"/>
      <c r="B3933" s="400"/>
      <c r="C3933" s="75"/>
      <c r="D3933" s="323"/>
      <c r="E3933" s="400"/>
      <c r="F3933" s="75"/>
      <c r="G3933" s="75"/>
    </row>
    <row r="3934" spans="1:7" s="324" customFormat="1" x14ac:dyDescent="0.5">
      <c r="A3934" s="399"/>
      <c r="B3934" s="400"/>
      <c r="C3934" s="75"/>
      <c r="D3934" s="323"/>
      <c r="E3934" s="400"/>
      <c r="F3934" s="75"/>
      <c r="G3934" s="75"/>
    </row>
    <row r="3935" spans="1:7" s="324" customFormat="1" x14ac:dyDescent="0.5">
      <c r="A3935" s="399"/>
      <c r="B3935" s="400"/>
      <c r="C3935" s="75"/>
      <c r="D3935" s="323"/>
      <c r="E3935" s="400"/>
      <c r="F3935" s="75"/>
      <c r="G3935" s="75"/>
    </row>
    <row r="3936" spans="1:7" s="324" customFormat="1" x14ac:dyDescent="0.5">
      <c r="A3936" s="399"/>
      <c r="B3936" s="400"/>
      <c r="C3936" s="75"/>
      <c r="D3936" s="323"/>
      <c r="E3936" s="400"/>
      <c r="F3936" s="75"/>
      <c r="G3936" s="75"/>
    </row>
    <row r="3937" spans="1:7" s="324" customFormat="1" x14ac:dyDescent="0.5">
      <c r="A3937" s="399"/>
      <c r="B3937" s="400"/>
      <c r="C3937" s="75"/>
      <c r="D3937" s="323"/>
      <c r="E3937" s="400"/>
      <c r="F3937" s="75"/>
      <c r="G3937" s="75"/>
    </row>
    <row r="3938" spans="1:7" s="324" customFormat="1" x14ac:dyDescent="0.5">
      <c r="A3938" s="399"/>
      <c r="B3938" s="400"/>
      <c r="C3938" s="75"/>
      <c r="D3938" s="323"/>
      <c r="E3938" s="400"/>
      <c r="F3938" s="75"/>
      <c r="G3938" s="75"/>
    </row>
    <row r="3939" spans="1:7" s="324" customFormat="1" x14ac:dyDescent="0.5">
      <c r="A3939" s="399"/>
      <c r="B3939" s="400"/>
      <c r="C3939" s="75"/>
      <c r="D3939" s="323"/>
      <c r="E3939" s="400"/>
      <c r="F3939" s="75"/>
      <c r="G3939" s="75"/>
    </row>
    <row r="3940" spans="1:7" s="324" customFormat="1" x14ac:dyDescent="0.5">
      <c r="A3940" s="399"/>
      <c r="B3940" s="400"/>
      <c r="C3940" s="75"/>
      <c r="D3940" s="323"/>
      <c r="E3940" s="400"/>
      <c r="F3940" s="75"/>
      <c r="G3940" s="75"/>
    </row>
    <row r="3941" spans="1:7" s="324" customFormat="1" x14ac:dyDescent="0.5">
      <c r="A3941" s="399"/>
      <c r="B3941" s="400"/>
      <c r="C3941" s="75"/>
      <c r="D3941" s="323"/>
      <c r="E3941" s="400"/>
      <c r="F3941" s="75"/>
      <c r="G3941" s="75"/>
    </row>
    <row r="3942" spans="1:7" s="324" customFormat="1" x14ac:dyDescent="0.5">
      <c r="A3942" s="399"/>
      <c r="B3942" s="400"/>
      <c r="C3942" s="75"/>
      <c r="D3942" s="323"/>
      <c r="E3942" s="400"/>
      <c r="F3942" s="75"/>
      <c r="G3942" s="75"/>
    </row>
    <row r="3943" spans="1:7" s="324" customFormat="1" x14ac:dyDescent="0.5">
      <c r="A3943" s="399"/>
      <c r="B3943" s="400"/>
      <c r="C3943" s="75"/>
      <c r="D3943" s="323"/>
      <c r="E3943" s="400"/>
      <c r="F3943" s="75"/>
      <c r="G3943" s="75"/>
    </row>
    <row r="3944" spans="1:7" s="324" customFormat="1" x14ac:dyDescent="0.5">
      <c r="A3944" s="399"/>
      <c r="B3944" s="400"/>
      <c r="C3944" s="75"/>
      <c r="D3944" s="323"/>
      <c r="E3944" s="400"/>
      <c r="F3944" s="75"/>
      <c r="G3944" s="75"/>
    </row>
    <row r="3945" spans="1:7" s="324" customFormat="1" x14ac:dyDescent="0.5">
      <c r="A3945" s="399"/>
      <c r="B3945" s="400"/>
      <c r="C3945" s="75"/>
      <c r="D3945" s="323"/>
      <c r="E3945" s="400"/>
      <c r="F3945" s="75"/>
      <c r="G3945" s="75"/>
    </row>
    <row r="3946" spans="1:7" s="324" customFormat="1" x14ac:dyDescent="0.5">
      <c r="A3946" s="399"/>
      <c r="B3946" s="400"/>
      <c r="C3946" s="75"/>
      <c r="D3946" s="323"/>
      <c r="E3946" s="400"/>
      <c r="F3946" s="75"/>
      <c r="G3946" s="75"/>
    </row>
    <row r="3947" spans="1:7" s="324" customFormat="1" x14ac:dyDescent="0.5">
      <c r="A3947" s="399"/>
      <c r="B3947" s="400"/>
      <c r="C3947" s="75"/>
      <c r="D3947" s="323"/>
      <c r="E3947" s="400"/>
      <c r="F3947" s="75"/>
      <c r="G3947" s="75"/>
    </row>
    <row r="3948" spans="1:7" s="324" customFormat="1" x14ac:dyDescent="0.5">
      <c r="A3948" s="399"/>
      <c r="B3948" s="400"/>
      <c r="C3948" s="75"/>
      <c r="D3948" s="323"/>
      <c r="E3948" s="400"/>
      <c r="F3948" s="75"/>
      <c r="G3948" s="75"/>
    </row>
    <row r="3949" spans="1:7" s="324" customFormat="1" x14ac:dyDescent="0.5">
      <c r="A3949" s="399"/>
      <c r="B3949" s="400"/>
      <c r="C3949" s="75"/>
      <c r="D3949" s="323"/>
      <c r="E3949" s="400"/>
      <c r="F3949" s="75"/>
      <c r="G3949" s="75"/>
    </row>
    <row r="3950" spans="1:7" s="324" customFormat="1" x14ac:dyDescent="0.5">
      <c r="A3950" s="399"/>
      <c r="B3950" s="400"/>
      <c r="C3950" s="75"/>
      <c r="D3950" s="323"/>
      <c r="E3950" s="400"/>
      <c r="F3950" s="75"/>
      <c r="G3950" s="75"/>
    </row>
    <row r="3951" spans="1:7" s="324" customFormat="1" x14ac:dyDescent="0.5">
      <c r="A3951" s="399"/>
      <c r="B3951" s="400"/>
      <c r="C3951" s="75"/>
      <c r="D3951" s="323"/>
      <c r="E3951" s="400"/>
      <c r="F3951" s="75"/>
      <c r="G3951" s="75"/>
    </row>
    <row r="3952" spans="1:7" s="324" customFormat="1" x14ac:dyDescent="0.5">
      <c r="A3952" s="399"/>
      <c r="B3952" s="400"/>
      <c r="C3952" s="75"/>
      <c r="D3952" s="323"/>
      <c r="E3952" s="400"/>
      <c r="F3952" s="75"/>
      <c r="G3952" s="75"/>
    </row>
    <row r="3953" spans="1:7" s="324" customFormat="1" x14ac:dyDescent="0.5">
      <c r="A3953" s="399"/>
      <c r="B3953" s="400"/>
      <c r="C3953" s="75"/>
      <c r="D3953" s="323"/>
      <c r="E3953" s="400"/>
      <c r="F3953" s="75"/>
      <c r="G3953" s="75"/>
    </row>
    <row r="3954" spans="1:7" s="324" customFormat="1" x14ac:dyDescent="0.5">
      <c r="A3954" s="399"/>
      <c r="B3954" s="400"/>
      <c r="C3954" s="75"/>
      <c r="D3954" s="323"/>
      <c r="E3954" s="400"/>
      <c r="F3954" s="75"/>
      <c r="G3954" s="75"/>
    </row>
    <row r="3955" spans="1:7" s="324" customFormat="1" x14ac:dyDescent="0.5">
      <c r="A3955" s="399"/>
      <c r="B3955" s="400"/>
      <c r="C3955" s="75"/>
      <c r="D3955" s="323"/>
      <c r="E3955" s="400"/>
      <c r="F3955" s="75"/>
      <c r="G3955" s="75"/>
    </row>
    <row r="3956" spans="1:7" s="324" customFormat="1" x14ac:dyDescent="0.5">
      <c r="A3956" s="399"/>
      <c r="B3956" s="400"/>
      <c r="C3956" s="75"/>
      <c r="D3956" s="323"/>
      <c r="E3956" s="400"/>
      <c r="F3956" s="75"/>
      <c r="G3956" s="75"/>
    </row>
    <row r="3957" spans="1:7" s="324" customFormat="1" x14ac:dyDescent="0.5">
      <c r="A3957" s="399"/>
      <c r="B3957" s="400"/>
      <c r="C3957" s="75"/>
      <c r="D3957" s="323"/>
      <c r="E3957" s="400"/>
      <c r="F3957" s="75"/>
      <c r="G3957" s="75"/>
    </row>
    <row r="3958" spans="1:7" s="324" customFormat="1" x14ac:dyDescent="0.5">
      <c r="A3958" s="399"/>
      <c r="B3958" s="400"/>
      <c r="C3958" s="75"/>
      <c r="D3958" s="323"/>
      <c r="E3958" s="400"/>
      <c r="F3958" s="75"/>
      <c r="G3958" s="75"/>
    </row>
    <row r="3959" spans="1:7" s="324" customFormat="1" x14ac:dyDescent="0.5">
      <c r="A3959" s="399"/>
      <c r="B3959" s="400"/>
      <c r="C3959" s="75"/>
      <c r="D3959" s="323"/>
      <c r="E3959" s="400"/>
      <c r="F3959" s="75"/>
      <c r="G3959" s="75"/>
    </row>
    <row r="3960" spans="1:7" s="324" customFormat="1" x14ac:dyDescent="0.5">
      <c r="A3960" s="399"/>
      <c r="B3960" s="400"/>
      <c r="C3960" s="75"/>
      <c r="D3960" s="323"/>
      <c r="E3960" s="400"/>
      <c r="F3960" s="75"/>
      <c r="G3960" s="75"/>
    </row>
    <row r="3961" spans="1:7" s="324" customFormat="1" x14ac:dyDescent="0.5">
      <c r="A3961" s="399"/>
      <c r="B3961" s="400"/>
      <c r="C3961" s="75"/>
      <c r="D3961" s="323"/>
      <c r="E3961" s="400"/>
      <c r="F3961" s="75"/>
      <c r="G3961" s="75"/>
    </row>
    <row r="3962" spans="1:7" s="324" customFormat="1" x14ac:dyDescent="0.5">
      <c r="A3962" s="399"/>
      <c r="B3962" s="400"/>
      <c r="C3962" s="75"/>
      <c r="D3962" s="323"/>
      <c r="E3962" s="400"/>
      <c r="F3962" s="75"/>
      <c r="G3962" s="75"/>
    </row>
    <row r="3963" spans="1:7" s="324" customFormat="1" x14ac:dyDescent="0.5">
      <c r="A3963" s="399"/>
      <c r="B3963" s="400"/>
      <c r="C3963" s="75"/>
      <c r="D3963" s="323"/>
      <c r="E3963" s="400"/>
      <c r="F3963" s="75"/>
      <c r="G3963" s="75"/>
    </row>
    <row r="3964" spans="1:7" s="324" customFormat="1" x14ac:dyDescent="0.5">
      <c r="A3964" s="399"/>
      <c r="B3964" s="400"/>
      <c r="C3964" s="75"/>
      <c r="D3964" s="323"/>
      <c r="E3964" s="400"/>
      <c r="F3964" s="75"/>
      <c r="G3964" s="75"/>
    </row>
    <row r="3965" spans="1:7" s="324" customFormat="1" x14ac:dyDescent="0.5">
      <c r="A3965" s="399"/>
      <c r="B3965" s="400"/>
      <c r="C3965" s="75"/>
      <c r="D3965" s="323"/>
      <c r="E3965" s="400"/>
      <c r="F3965" s="75"/>
      <c r="G3965" s="75"/>
    </row>
    <row r="3966" spans="1:7" s="324" customFormat="1" x14ac:dyDescent="0.5">
      <c r="A3966" s="399"/>
      <c r="B3966" s="400"/>
      <c r="C3966" s="75"/>
      <c r="D3966" s="323"/>
      <c r="E3966" s="400"/>
      <c r="F3966" s="75"/>
      <c r="G3966" s="75"/>
    </row>
    <row r="3967" spans="1:7" s="324" customFormat="1" x14ac:dyDescent="0.5">
      <c r="A3967" s="399"/>
      <c r="B3967" s="400"/>
      <c r="C3967" s="75"/>
      <c r="D3967" s="323"/>
      <c r="E3967" s="400"/>
      <c r="F3967" s="75"/>
      <c r="G3967" s="75"/>
    </row>
    <row r="3968" spans="1:7" s="324" customFormat="1" x14ac:dyDescent="0.5">
      <c r="A3968" s="399"/>
      <c r="B3968" s="400"/>
      <c r="C3968" s="75"/>
      <c r="D3968" s="323"/>
      <c r="E3968" s="400"/>
      <c r="F3968" s="75"/>
      <c r="G3968" s="75"/>
    </row>
    <row r="3969" spans="1:7" s="324" customFormat="1" x14ac:dyDescent="0.5">
      <c r="A3969" s="399"/>
      <c r="B3969" s="400"/>
      <c r="C3969" s="75"/>
      <c r="D3969" s="323"/>
      <c r="E3969" s="400"/>
      <c r="F3969" s="75"/>
      <c r="G3969" s="75"/>
    </row>
    <row r="3970" spans="1:7" s="324" customFormat="1" x14ac:dyDescent="0.5">
      <c r="A3970" s="399"/>
      <c r="B3970" s="400"/>
      <c r="C3970" s="75"/>
      <c r="D3970" s="323"/>
      <c r="E3970" s="400"/>
      <c r="F3970" s="75"/>
      <c r="G3970" s="75"/>
    </row>
    <row r="3971" spans="1:7" s="324" customFormat="1" x14ac:dyDescent="0.5">
      <c r="A3971" s="399"/>
      <c r="B3971" s="400"/>
      <c r="C3971" s="75"/>
      <c r="D3971" s="323"/>
      <c r="E3971" s="400"/>
      <c r="F3971" s="75"/>
      <c r="G3971" s="75"/>
    </row>
    <row r="3972" spans="1:7" s="324" customFormat="1" x14ac:dyDescent="0.5">
      <c r="A3972" s="399"/>
      <c r="B3972" s="400"/>
      <c r="C3972" s="75"/>
      <c r="D3972" s="323"/>
      <c r="E3972" s="400"/>
      <c r="F3972" s="75"/>
      <c r="G3972" s="75"/>
    </row>
    <row r="3973" spans="1:7" s="324" customFormat="1" x14ac:dyDescent="0.5">
      <c r="A3973" s="399"/>
      <c r="B3973" s="400"/>
      <c r="C3973" s="75"/>
      <c r="D3973" s="323"/>
      <c r="E3973" s="400"/>
      <c r="F3973" s="75"/>
      <c r="G3973" s="75"/>
    </row>
    <row r="3974" spans="1:7" s="324" customFormat="1" x14ac:dyDescent="0.5">
      <c r="A3974" s="399"/>
      <c r="B3974" s="400"/>
      <c r="C3974" s="75"/>
      <c r="D3974" s="323"/>
      <c r="E3974" s="400"/>
      <c r="F3974" s="75"/>
      <c r="G3974" s="75"/>
    </row>
    <row r="3975" spans="1:7" s="324" customFormat="1" x14ac:dyDescent="0.5">
      <c r="A3975" s="399"/>
      <c r="B3975" s="400"/>
      <c r="C3975" s="75"/>
      <c r="D3975" s="323"/>
      <c r="E3975" s="400"/>
      <c r="F3975" s="75"/>
      <c r="G3975" s="75"/>
    </row>
    <row r="3976" spans="1:7" s="324" customFormat="1" x14ac:dyDescent="0.5">
      <c r="A3976" s="399"/>
      <c r="B3976" s="400"/>
      <c r="C3976" s="75"/>
      <c r="D3976" s="323"/>
      <c r="E3976" s="400"/>
      <c r="F3976" s="75"/>
      <c r="G3976" s="75"/>
    </row>
    <row r="3977" spans="1:7" s="324" customFormat="1" x14ac:dyDescent="0.5">
      <c r="A3977" s="399"/>
      <c r="B3977" s="400"/>
      <c r="C3977" s="75"/>
      <c r="D3977" s="323"/>
      <c r="E3977" s="400"/>
      <c r="F3977" s="75"/>
      <c r="G3977" s="75"/>
    </row>
    <row r="3978" spans="1:7" s="324" customFormat="1" x14ac:dyDescent="0.5">
      <c r="A3978" s="399"/>
      <c r="B3978" s="400"/>
      <c r="C3978" s="75"/>
      <c r="D3978" s="323"/>
      <c r="E3978" s="400"/>
      <c r="F3978" s="75"/>
      <c r="G3978" s="75"/>
    </row>
    <row r="3979" spans="1:7" s="324" customFormat="1" x14ac:dyDescent="0.5">
      <c r="A3979" s="399"/>
      <c r="B3979" s="400"/>
      <c r="C3979" s="75"/>
      <c r="D3979" s="323"/>
      <c r="E3979" s="400"/>
      <c r="F3979" s="75"/>
      <c r="G3979" s="75"/>
    </row>
    <row r="3980" spans="1:7" s="324" customFormat="1" x14ac:dyDescent="0.5">
      <c r="A3980" s="399"/>
      <c r="B3980" s="400"/>
      <c r="C3980" s="75"/>
      <c r="D3980" s="323"/>
      <c r="E3980" s="400"/>
      <c r="F3980" s="75"/>
      <c r="G3980" s="75"/>
    </row>
    <row r="3981" spans="1:7" s="324" customFormat="1" x14ac:dyDescent="0.5">
      <c r="A3981" s="399"/>
      <c r="B3981" s="400"/>
      <c r="C3981" s="75"/>
      <c r="D3981" s="323"/>
      <c r="E3981" s="400"/>
      <c r="F3981" s="75"/>
      <c r="G3981" s="75"/>
    </row>
    <row r="3982" spans="1:7" s="324" customFormat="1" x14ac:dyDescent="0.5">
      <c r="A3982" s="399"/>
      <c r="B3982" s="400"/>
      <c r="C3982" s="75"/>
      <c r="D3982" s="323"/>
      <c r="E3982" s="400"/>
      <c r="F3982" s="75"/>
      <c r="G3982" s="75"/>
    </row>
    <row r="3983" spans="1:7" s="324" customFormat="1" x14ac:dyDescent="0.5">
      <c r="A3983" s="399"/>
      <c r="B3983" s="400"/>
      <c r="C3983" s="75"/>
      <c r="D3983" s="323"/>
      <c r="E3983" s="400"/>
      <c r="F3983" s="75"/>
      <c r="G3983" s="75"/>
    </row>
    <row r="3984" spans="1:7" s="324" customFormat="1" x14ac:dyDescent="0.5">
      <c r="A3984" s="399"/>
      <c r="B3984" s="400"/>
      <c r="C3984" s="75"/>
      <c r="D3984" s="323"/>
      <c r="E3984" s="400"/>
      <c r="F3984" s="75"/>
      <c r="G3984" s="75"/>
    </row>
    <row r="3985" spans="1:7" s="324" customFormat="1" x14ac:dyDescent="0.5">
      <c r="A3985" s="399"/>
      <c r="B3985" s="400"/>
      <c r="C3985" s="75"/>
      <c r="D3985" s="323"/>
      <c r="E3985" s="400"/>
      <c r="F3985" s="75"/>
      <c r="G3985" s="75"/>
    </row>
    <row r="3986" spans="1:7" s="324" customFormat="1" x14ac:dyDescent="0.5">
      <c r="A3986" s="399"/>
      <c r="B3986" s="400"/>
      <c r="C3986" s="75"/>
      <c r="D3986" s="323"/>
      <c r="E3986" s="400"/>
      <c r="F3986" s="75"/>
      <c r="G3986" s="75"/>
    </row>
    <row r="3987" spans="1:7" s="324" customFormat="1" x14ac:dyDescent="0.5">
      <c r="A3987" s="399"/>
      <c r="B3987" s="400"/>
      <c r="C3987" s="75"/>
      <c r="D3987" s="323"/>
      <c r="E3987" s="400"/>
      <c r="F3987" s="75"/>
      <c r="G3987" s="75"/>
    </row>
    <row r="3988" spans="1:7" s="324" customFormat="1" x14ac:dyDescent="0.5">
      <c r="A3988" s="399"/>
      <c r="B3988" s="400"/>
      <c r="C3988" s="75"/>
      <c r="D3988" s="323"/>
      <c r="E3988" s="400"/>
      <c r="F3988" s="75"/>
      <c r="G3988" s="75"/>
    </row>
    <row r="3989" spans="1:7" s="324" customFormat="1" x14ac:dyDescent="0.5">
      <c r="A3989" s="399"/>
      <c r="B3989" s="400"/>
      <c r="C3989" s="75"/>
      <c r="D3989" s="323"/>
      <c r="E3989" s="400"/>
      <c r="F3989" s="75"/>
      <c r="G3989" s="75"/>
    </row>
    <row r="3990" spans="1:7" s="324" customFormat="1" x14ac:dyDescent="0.5">
      <c r="A3990" s="399"/>
      <c r="B3990" s="400"/>
      <c r="C3990" s="75"/>
      <c r="D3990" s="323"/>
      <c r="E3990" s="400"/>
      <c r="F3990" s="75"/>
      <c r="G3990" s="75"/>
    </row>
    <row r="3991" spans="1:7" s="324" customFormat="1" x14ac:dyDescent="0.5">
      <c r="A3991" s="399"/>
      <c r="B3991" s="400"/>
      <c r="C3991" s="75"/>
      <c r="D3991" s="323"/>
      <c r="E3991" s="400"/>
      <c r="F3991" s="75"/>
      <c r="G3991" s="75"/>
    </row>
    <row r="3992" spans="1:7" s="324" customFormat="1" x14ac:dyDescent="0.5">
      <c r="A3992" s="399"/>
      <c r="B3992" s="400"/>
      <c r="C3992" s="75"/>
      <c r="D3992" s="323"/>
      <c r="E3992" s="400"/>
      <c r="F3992" s="75"/>
      <c r="G3992" s="75"/>
    </row>
    <row r="3993" spans="1:7" s="324" customFormat="1" x14ac:dyDescent="0.5">
      <c r="A3993" s="399"/>
      <c r="B3993" s="400"/>
      <c r="C3993" s="75"/>
      <c r="D3993" s="323"/>
      <c r="E3993" s="400"/>
      <c r="F3993" s="75"/>
      <c r="G3993" s="75"/>
    </row>
    <row r="3994" spans="1:7" s="324" customFormat="1" x14ac:dyDescent="0.5">
      <c r="A3994" s="399"/>
      <c r="B3994" s="400"/>
      <c r="C3994" s="75"/>
      <c r="D3994" s="323"/>
      <c r="E3994" s="400"/>
      <c r="F3994" s="75"/>
      <c r="G3994" s="75"/>
    </row>
    <row r="3995" spans="1:7" s="324" customFormat="1" x14ac:dyDescent="0.5">
      <c r="A3995" s="399"/>
      <c r="B3995" s="400"/>
      <c r="C3995" s="75"/>
      <c r="D3995" s="323"/>
      <c r="E3995" s="400"/>
      <c r="F3995" s="75"/>
      <c r="G3995" s="75"/>
    </row>
    <row r="3996" spans="1:7" s="324" customFormat="1" x14ac:dyDescent="0.5">
      <c r="A3996" s="399"/>
      <c r="B3996" s="400"/>
      <c r="C3996" s="75"/>
      <c r="D3996" s="323"/>
      <c r="E3996" s="400"/>
      <c r="F3996" s="75"/>
      <c r="G3996" s="75"/>
    </row>
    <row r="3997" spans="1:7" s="324" customFormat="1" x14ac:dyDescent="0.5">
      <c r="A3997" s="399"/>
      <c r="B3997" s="400"/>
      <c r="C3997" s="75"/>
      <c r="D3997" s="323"/>
      <c r="E3997" s="400"/>
      <c r="F3997" s="75"/>
      <c r="G3997" s="75"/>
    </row>
    <row r="3998" spans="1:7" s="324" customFormat="1" x14ac:dyDescent="0.5">
      <c r="A3998" s="399"/>
      <c r="B3998" s="400"/>
      <c r="C3998" s="75"/>
      <c r="D3998" s="323"/>
      <c r="E3998" s="400"/>
      <c r="F3998" s="75"/>
      <c r="G3998" s="75"/>
    </row>
    <row r="3999" spans="1:7" s="324" customFormat="1" x14ac:dyDescent="0.5">
      <c r="A3999" s="399"/>
      <c r="B3999" s="400"/>
      <c r="C3999" s="75"/>
      <c r="D3999" s="323"/>
      <c r="E3999" s="400"/>
      <c r="F3999" s="75"/>
      <c r="G3999" s="75"/>
    </row>
    <row r="4000" spans="1:7" s="324" customFormat="1" x14ac:dyDescent="0.5">
      <c r="A4000" s="399"/>
      <c r="B4000" s="400"/>
      <c r="C4000" s="75"/>
      <c r="D4000" s="323"/>
      <c r="E4000" s="400"/>
      <c r="F4000" s="75"/>
      <c r="G4000" s="75"/>
    </row>
    <row r="4001" spans="1:7" s="324" customFormat="1" x14ac:dyDescent="0.5">
      <c r="A4001" s="399"/>
      <c r="B4001" s="400"/>
      <c r="C4001" s="75"/>
      <c r="D4001" s="323"/>
      <c r="E4001" s="400"/>
      <c r="F4001" s="75"/>
      <c r="G4001" s="75"/>
    </row>
    <row r="4002" spans="1:7" s="324" customFormat="1" x14ac:dyDescent="0.5">
      <c r="A4002" s="399"/>
      <c r="B4002" s="400"/>
      <c r="C4002" s="75"/>
      <c r="D4002" s="323"/>
      <c r="E4002" s="400"/>
      <c r="F4002" s="75"/>
      <c r="G4002" s="75"/>
    </row>
    <row r="4003" spans="1:7" s="324" customFormat="1" x14ac:dyDescent="0.5">
      <c r="A4003" s="399"/>
      <c r="B4003" s="400"/>
      <c r="C4003" s="75"/>
      <c r="D4003" s="323"/>
      <c r="E4003" s="400"/>
      <c r="F4003" s="75"/>
      <c r="G4003" s="75"/>
    </row>
    <row r="4004" spans="1:7" s="324" customFormat="1" x14ac:dyDescent="0.5">
      <c r="A4004" s="399"/>
      <c r="B4004" s="400"/>
      <c r="C4004" s="75"/>
      <c r="D4004" s="323"/>
      <c r="E4004" s="400"/>
      <c r="F4004" s="75"/>
      <c r="G4004" s="75"/>
    </row>
    <row r="4005" spans="1:7" s="324" customFormat="1" x14ac:dyDescent="0.5">
      <c r="A4005" s="399"/>
      <c r="B4005" s="400"/>
      <c r="C4005" s="75"/>
      <c r="D4005" s="323"/>
      <c r="E4005" s="400"/>
      <c r="F4005" s="75"/>
      <c r="G4005" s="75"/>
    </row>
    <row r="4006" spans="1:7" s="324" customFormat="1" x14ac:dyDescent="0.5">
      <c r="A4006" s="399"/>
      <c r="B4006" s="400"/>
      <c r="C4006" s="75"/>
      <c r="D4006" s="323"/>
      <c r="E4006" s="400"/>
      <c r="F4006" s="75"/>
      <c r="G4006" s="75"/>
    </row>
    <row r="4007" spans="1:7" s="324" customFormat="1" x14ac:dyDescent="0.5">
      <c r="A4007" s="399"/>
      <c r="B4007" s="400"/>
      <c r="C4007" s="75"/>
      <c r="D4007" s="323"/>
      <c r="E4007" s="400"/>
      <c r="F4007" s="75"/>
      <c r="G4007" s="75"/>
    </row>
    <row r="4008" spans="1:7" s="324" customFormat="1" x14ac:dyDescent="0.5">
      <c r="A4008" s="399"/>
      <c r="B4008" s="400"/>
      <c r="C4008" s="75"/>
      <c r="D4008" s="323"/>
      <c r="E4008" s="400"/>
      <c r="F4008" s="75"/>
      <c r="G4008" s="75"/>
    </row>
    <row r="4009" spans="1:7" s="324" customFormat="1" x14ac:dyDescent="0.5">
      <c r="A4009" s="399"/>
      <c r="B4009" s="400"/>
      <c r="C4009" s="75"/>
      <c r="D4009" s="323"/>
      <c r="E4009" s="400"/>
      <c r="F4009" s="75"/>
      <c r="G4009" s="75"/>
    </row>
    <row r="4010" spans="1:7" s="324" customFormat="1" x14ac:dyDescent="0.5">
      <c r="A4010" s="399"/>
      <c r="B4010" s="400"/>
      <c r="C4010" s="75"/>
      <c r="D4010" s="323"/>
      <c r="E4010" s="400"/>
      <c r="F4010" s="75"/>
      <c r="G4010" s="75"/>
    </row>
    <row r="4011" spans="1:7" s="324" customFormat="1" x14ac:dyDescent="0.5">
      <c r="A4011" s="399"/>
      <c r="B4011" s="400"/>
      <c r="C4011" s="75"/>
      <c r="D4011" s="323"/>
      <c r="E4011" s="400"/>
      <c r="F4011" s="75"/>
      <c r="G4011" s="75"/>
    </row>
    <row r="4012" spans="1:7" s="324" customFormat="1" x14ac:dyDescent="0.5">
      <c r="A4012" s="399"/>
      <c r="B4012" s="400"/>
      <c r="C4012" s="75"/>
      <c r="D4012" s="323"/>
      <c r="E4012" s="400"/>
      <c r="F4012" s="75"/>
      <c r="G4012" s="75"/>
    </row>
    <row r="4013" spans="1:7" s="324" customFormat="1" x14ac:dyDescent="0.5">
      <c r="A4013" s="399"/>
      <c r="B4013" s="400"/>
      <c r="C4013" s="75"/>
      <c r="D4013" s="323"/>
      <c r="E4013" s="400"/>
      <c r="F4013" s="75"/>
      <c r="G4013" s="75"/>
    </row>
    <row r="4014" spans="1:7" s="324" customFormat="1" x14ac:dyDescent="0.5">
      <c r="A4014" s="399"/>
      <c r="B4014" s="400"/>
      <c r="C4014" s="75"/>
      <c r="D4014" s="323"/>
      <c r="E4014" s="400"/>
      <c r="F4014" s="75"/>
      <c r="G4014" s="75"/>
    </row>
    <row r="4015" spans="1:7" s="324" customFormat="1" x14ac:dyDescent="0.5">
      <c r="A4015" s="399"/>
      <c r="B4015" s="400"/>
      <c r="C4015" s="75"/>
      <c r="D4015" s="323"/>
      <c r="E4015" s="400"/>
      <c r="F4015" s="75"/>
      <c r="G4015" s="75"/>
    </row>
    <row r="4016" spans="1:7" s="324" customFormat="1" x14ac:dyDescent="0.5">
      <c r="A4016" s="399"/>
      <c r="B4016" s="400"/>
      <c r="C4016" s="75"/>
      <c r="D4016" s="323"/>
      <c r="E4016" s="400"/>
      <c r="F4016" s="75"/>
      <c r="G4016" s="75"/>
    </row>
    <row r="4017" spans="1:7" s="324" customFormat="1" x14ac:dyDescent="0.5">
      <c r="A4017" s="399"/>
      <c r="B4017" s="400"/>
      <c r="C4017" s="75"/>
      <c r="D4017" s="323"/>
      <c r="E4017" s="400"/>
      <c r="F4017" s="75"/>
      <c r="G4017" s="75"/>
    </row>
    <row r="4018" spans="1:7" s="324" customFormat="1" x14ac:dyDescent="0.5">
      <c r="A4018" s="399"/>
      <c r="B4018" s="400"/>
      <c r="C4018" s="75"/>
      <c r="D4018" s="323"/>
      <c r="E4018" s="400"/>
      <c r="F4018" s="75"/>
      <c r="G4018" s="75"/>
    </row>
    <row r="4019" spans="1:7" s="324" customFormat="1" x14ac:dyDescent="0.5">
      <c r="A4019" s="399"/>
      <c r="B4019" s="400"/>
      <c r="C4019" s="75"/>
      <c r="D4019" s="323"/>
      <c r="E4019" s="400"/>
      <c r="F4019" s="75"/>
      <c r="G4019" s="75"/>
    </row>
    <row r="4020" spans="1:7" s="324" customFormat="1" x14ac:dyDescent="0.5">
      <c r="A4020" s="399"/>
      <c r="B4020" s="400"/>
      <c r="C4020" s="75"/>
      <c r="D4020" s="323"/>
      <c r="E4020" s="400"/>
      <c r="F4020" s="75"/>
      <c r="G4020" s="75"/>
    </row>
    <row r="4021" spans="1:7" s="324" customFormat="1" x14ac:dyDescent="0.5">
      <c r="A4021" s="399"/>
      <c r="B4021" s="400"/>
      <c r="C4021" s="75"/>
      <c r="D4021" s="323"/>
      <c r="E4021" s="400"/>
      <c r="F4021" s="75"/>
      <c r="G4021" s="75"/>
    </row>
    <row r="4022" spans="1:7" s="324" customFormat="1" x14ac:dyDescent="0.5">
      <c r="A4022" s="399"/>
      <c r="B4022" s="400"/>
      <c r="C4022" s="75"/>
      <c r="D4022" s="323"/>
      <c r="E4022" s="400"/>
      <c r="F4022" s="75"/>
      <c r="G4022" s="75"/>
    </row>
    <row r="4023" spans="1:7" s="324" customFormat="1" x14ac:dyDescent="0.5">
      <c r="A4023" s="399"/>
      <c r="B4023" s="400"/>
      <c r="C4023" s="75"/>
      <c r="D4023" s="323"/>
      <c r="E4023" s="400"/>
      <c r="F4023" s="75"/>
      <c r="G4023" s="75"/>
    </row>
    <row r="4024" spans="1:7" s="324" customFormat="1" x14ac:dyDescent="0.5">
      <c r="A4024" s="399"/>
      <c r="B4024" s="400"/>
      <c r="C4024" s="75"/>
      <c r="D4024" s="323"/>
      <c r="E4024" s="400"/>
      <c r="F4024" s="75"/>
      <c r="G4024" s="75"/>
    </row>
    <row r="4025" spans="1:7" s="324" customFormat="1" x14ac:dyDescent="0.5">
      <c r="A4025" s="399"/>
      <c r="B4025" s="400"/>
      <c r="C4025" s="75"/>
      <c r="D4025" s="323"/>
      <c r="E4025" s="400"/>
      <c r="F4025" s="75"/>
      <c r="G4025" s="75"/>
    </row>
    <row r="4026" spans="1:7" s="324" customFormat="1" x14ac:dyDescent="0.5">
      <c r="A4026" s="399"/>
      <c r="B4026" s="400"/>
      <c r="C4026" s="75"/>
      <c r="D4026" s="323"/>
      <c r="E4026" s="400"/>
      <c r="F4026" s="75"/>
      <c r="G4026" s="75"/>
    </row>
    <row r="4027" spans="1:7" s="324" customFormat="1" x14ac:dyDescent="0.5">
      <c r="A4027" s="399"/>
      <c r="B4027" s="400"/>
      <c r="C4027" s="75"/>
      <c r="D4027" s="323"/>
      <c r="E4027" s="400"/>
      <c r="F4027" s="75"/>
      <c r="G4027" s="75"/>
    </row>
    <row r="4028" spans="1:7" s="324" customFormat="1" x14ac:dyDescent="0.5">
      <c r="A4028" s="399"/>
      <c r="B4028" s="400"/>
      <c r="C4028" s="75"/>
      <c r="D4028" s="323"/>
      <c r="E4028" s="400"/>
      <c r="F4028" s="75"/>
      <c r="G4028" s="75"/>
    </row>
    <row r="4029" spans="1:7" s="324" customFormat="1" x14ac:dyDescent="0.5">
      <c r="A4029" s="399"/>
      <c r="B4029" s="400"/>
      <c r="C4029" s="75"/>
      <c r="D4029" s="323"/>
      <c r="E4029" s="400"/>
      <c r="F4029" s="75"/>
      <c r="G4029" s="75"/>
    </row>
    <row r="4030" spans="1:7" s="324" customFormat="1" x14ac:dyDescent="0.5">
      <c r="A4030" s="399"/>
      <c r="B4030" s="400"/>
      <c r="C4030" s="75"/>
      <c r="D4030" s="323"/>
      <c r="E4030" s="400"/>
      <c r="F4030" s="75"/>
      <c r="G4030" s="75"/>
    </row>
    <row r="4031" spans="1:7" s="324" customFormat="1" x14ac:dyDescent="0.5">
      <c r="A4031" s="399"/>
      <c r="B4031" s="400"/>
      <c r="C4031" s="75"/>
      <c r="D4031" s="323"/>
      <c r="E4031" s="400"/>
      <c r="F4031" s="75"/>
      <c r="G4031" s="75"/>
    </row>
    <row r="4032" spans="1:7" s="324" customFormat="1" x14ac:dyDescent="0.5">
      <c r="A4032" s="399"/>
      <c r="B4032" s="400"/>
      <c r="C4032" s="75"/>
      <c r="D4032" s="323"/>
      <c r="E4032" s="400"/>
      <c r="F4032" s="75"/>
      <c r="G4032" s="75"/>
    </row>
    <row r="4033" spans="1:7" s="324" customFormat="1" x14ac:dyDescent="0.5">
      <c r="A4033" s="399"/>
      <c r="B4033" s="400"/>
      <c r="C4033" s="75"/>
      <c r="D4033" s="323"/>
      <c r="E4033" s="400"/>
      <c r="F4033" s="75"/>
      <c r="G4033" s="75"/>
    </row>
    <row r="4034" spans="1:7" s="324" customFormat="1" x14ac:dyDescent="0.5">
      <c r="A4034" s="399"/>
      <c r="B4034" s="400"/>
      <c r="C4034" s="75"/>
      <c r="D4034" s="323"/>
      <c r="E4034" s="400"/>
      <c r="F4034" s="75"/>
      <c r="G4034" s="75"/>
    </row>
    <row r="4035" spans="1:7" s="324" customFormat="1" x14ac:dyDescent="0.5">
      <c r="A4035" s="399"/>
      <c r="B4035" s="400"/>
      <c r="C4035" s="75"/>
      <c r="D4035" s="323"/>
      <c r="E4035" s="400"/>
      <c r="F4035" s="75"/>
      <c r="G4035" s="75"/>
    </row>
    <row r="4036" spans="1:7" s="324" customFormat="1" x14ac:dyDescent="0.5">
      <c r="A4036" s="399"/>
      <c r="B4036" s="400"/>
      <c r="C4036" s="75"/>
      <c r="D4036" s="323"/>
      <c r="E4036" s="400"/>
      <c r="F4036" s="75"/>
      <c r="G4036" s="75"/>
    </row>
    <row r="4037" spans="1:7" s="324" customFormat="1" x14ac:dyDescent="0.5">
      <c r="A4037" s="399"/>
      <c r="B4037" s="400"/>
      <c r="C4037" s="75"/>
      <c r="D4037" s="323"/>
      <c r="E4037" s="400"/>
      <c r="F4037" s="75"/>
      <c r="G4037" s="75"/>
    </row>
    <row r="4038" spans="1:7" s="324" customFormat="1" x14ac:dyDescent="0.5">
      <c r="A4038" s="399"/>
      <c r="B4038" s="400"/>
      <c r="C4038" s="75"/>
      <c r="D4038" s="323"/>
      <c r="E4038" s="400"/>
      <c r="F4038" s="75"/>
      <c r="G4038" s="75"/>
    </row>
    <row r="4039" spans="1:7" s="324" customFormat="1" x14ac:dyDescent="0.5">
      <c r="A4039" s="399"/>
      <c r="B4039" s="400"/>
      <c r="C4039" s="75"/>
      <c r="D4039" s="323"/>
      <c r="E4039" s="400"/>
      <c r="F4039" s="75"/>
      <c r="G4039" s="75"/>
    </row>
    <row r="4040" spans="1:7" s="324" customFormat="1" x14ac:dyDescent="0.5">
      <c r="A4040" s="399"/>
      <c r="B4040" s="400"/>
      <c r="C4040" s="75"/>
      <c r="D4040" s="323"/>
      <c r="E4040" s="400"/>
      <c r="F4040" s="75"/>
      <c r="G4040" s="75"/>
    </row>
    <row r="4041" spans="1:7" s="324" customFormat="1" x14ac:dyDescent="0.5">
      <c r="A4041" s="399"/>
      <c r="B4041" s="400"/>
      <c r="C4041" s="75"/>
      <c r="D4041" s="323"/>
      <c r="E4041" s="400"/>
      <c r="F4041" s="75"/>
      <c r="G4041" s="75"/>
    </row>
    <row r="4042" spans="1:7" s="324" customFormat="1" x14ac:dyDescent="0.5">
      <c r="A4042" s="399"/>
      <c r="B4042" s="400"/>
      <c r="C4042" s="75"/>
      <c r="D4042" s="323"/>
      <c r="E4042" s="400"/>
      <c r="F4042" s="75"/>
      <c r="G4042" s="75"/>
    </row>
    <row r="4043" spans="1:7" s="324" customFormat="1" x14ac:dyDescent="0.5">
      <c r="A4043" s="399"/>
      <c r="B4043" s="400"/>
      <c r="C4043" s="75"/>
      <c r="D4043" s="323"/>
      <c r="E4043" s="400"/>
      <c r="F4043" s="75"/>
      <c r="G4043" s="75"/>
    </row>
    <row r="4044" spans="1:7" s="324" customFormat="1" x14ac:dyDescent="0.5">
      <c r="A4044" s="399"/>
      <c r="B4044" s="400"/>
      <c r="C4044" s="75"/>
      <c r="D4044" s="323"/>
      <c r="E4044" s="400"/>
      <c r="F4044" s="75"/>
      <c r="G4044" s="75"/>
    </row>
    <row r="4045" spans="1:7" s="324" customFormat="1" x14ac:dyDescent="0.5">
      <c r="A4045" s="399"/>
      <c r="B4045" s="400"/>
      <c r="C4045" s="75"/>
      <c r="D4045" s="323"/>
      <c r="E4045" s="400"/>
      <c r="F4045" s="75"/>
      <c r="G4045" s="75"/>
    </row>
    <row r="4046" spans="1:7" s="324" customFormat="1" x14ac:dyDescent="0.5">
      <c r="A4046" s="399"/>
      <c r="B4046" s="400"/>
      <c r="C4046" s="75"/>
      <c r="D4046" s="323"/>
      <c r="E4046" s="400"/>
      <c r="F4046" s="75"/>
      <c r="G4046" s="75"/>
    </row>
    <row r="4047" spans="1:7" s="324" customFormat="1" x14ac:dyDescent="0.5">
      <c r="A4047" s="399"/>
      <c r="B4047" s="400"/>
      <c r="C4047" s="75"/>
      <c r="D4047" s="323"/>
      <c r="E4047" s="400"/>
      <c r="F4047" s="75"/>
      <c r="G4047" s="75"/>
    </row>
    <row r="4048" spans="1:7" s="324" customFormat="1" x14ac:dyDescent="0.5">
      <c r="A4048" s="399"/>
      <c r="B4048" s="400"/>
      <c r="C4048" s="75"/>
      <c r="D4048" s="323"/>
      <c r="E4048" s="400"/>
      <c r="F4048" s="75"/>
      <c r="G4048" s="75"/>
    </row>
    <row r="4049" spans="1:7" s="324" customFormat="1" x14ac:dyDescent="0.5">
      <c r="A4049" s="399"/>
      <c r="B4049" s="400"/>
      <c r="C4049" s="75"/>
      <c r="D4049" s="323"/>
      <c r="E4049" s="400"/>
      <c r="F4049" s="75"/>
      <c r="G4049" s="75"/>
    </row>
    <row r="4050" spans="1:7" s="324" customFormat="1" x14ac:dyDescent="0.5">
      <c r="A4050" s="399"/>
      <c r="B4050" s="400"/>
      <c r="C4050" s="75"/>
      <c r="D4050" s="323"/>
      <c r="E4050" s="400"/>
      <c r="F4050" s="75"/>
      <c r="G4050" s="75"/>
    </row>
    <row r="4051" spans="1:7" s="324" customFormat="1" x14ac:dyDescent="0.5">
      <c r="A4051" s="399"/>
      <c r="B4051" s="400"/>
      <c r="C4051" s="75"/>
      <c r="D4051" s="323"/>
      <c r="E4051" s="400"/>
      <c r="F4051" s="75"/>
      <c r="G4051" s="75"/>
    </row>
    <row r="4052" spans="1:7" s="324" customFormat="1" x14ac:dyDescent="0.5">
      <c r="A4052" s="399"/>
      <c r="B4052" s="400"/>
      <c r="C4052" s="75"/>
      <c r="D4052" s="323"/>
      <c r="E4052" s="400"/>
      <c r="F4052" s="75"/>
      <c r="G4052" s="75"/>
    </row>
    <row r="4053" spans="1:7" s="324" customFormat="1" x14ac:dyDescent="0.5">
      <c r="A4053" s="399"/>
      <c r="B4053" s="400"/>
      <c r="C4053" s="75"/>
      <c r="D4053" s="323"/>
      <c r="E4053" s="400"/>
      <c r="F4053" s="75"/>
      <c r="G4053" s="75"/>
    </row>
    <row r="4054" spans="1:7" s="324" customFormat="1" x14ac:dyDescent="0.5">
      <c r="A4054" s="399"/>
      <c r="B4054" s="400"/>
      <c r="C4054" s="75"/>
      <c r="D4054" s="323"/>
      <c r="E4054" s="400"/>
      <c r="F4054" s="75"/>
      <c r="G4054" s="75"/>
    </row>
    <row r="4055" spans="1:7" s="324" customFormat="1" x14ac:dyDescent="0.5">
      <c r="A4055" s="399"/>
      <c r="B4055" s="400"/>
      <c r="C4055" s="75"/>
      <c r="D4055" s="323"/>
      <c r="E4055" s="400"/>
      <c r="F4055" s="75"/>
      <c r="G4055" s="75"/>
    </row>
    <row r="4056" spans="1:7" s="324" customFormat="1" x14ac:dyDescent="0.5">
      <c r="A4056" s="399"/>
      <c r="B4056" s="400"/>
      <c r="C4056" s="75"/>
      <c r="D4056" s="323"/>
      <c r="E4056" s="400"/>
      <c r="F4056" s="75"/>
      <c r="G4056" s="75"/>
    </row>
    <row r="4057" spans="1:7" s="324" customFormat="1" x14ac:dyDescent="0.5">
      <c r="A4057" s="399"/>
      <c r="B4057" s="400"/>
      <c r="C4057" s="75"/>
      <c r="D4057" s="323"/>
      <c r="E4057" s="400"/>
      <c r="F4057" s="75"/>
      <c r="G4057" s="75"/>
    </row>
    <row r="4058" spans="1:7" s="324" customFormat="1" x14ac:dyDescent="0.5">
      <c r="A4058" s="399"/>
      <c r="B4058" s="400"/>
      <c r="C4058" s="75"/>
      <c r="D4058" s="323"/>
      <c r="E4058" s="400"/>
      <c r="F4058" s="75"/>
      <c r="G4058" s="75"/>
    </row>
    <row r="4059" spans="1:7" s="324" customFormat="1" x14ac:dyDescent="0.5">
      <c r="A4059" s="399"/>
      <c r="B4059" s="400"/>
      <c r="C4059" s="75"/>
      <c r="D4059" s="323"/>
      <c r="E4059" s="400"/>
      <c r="F4059" s="75"/>
      <c r="G4059" s="75"/>
    </row>
    <row r="4060" spans="1:7" s="324" customFormat="1" x14ac:dyDescent="0.5">
      <c r="A4060" s="399"/>
      <c r="B4060" s="400"/>
      <c r="C4060" s="75"/>
      <c r="D4060" s="323"/>
      <c r="E4060" s="400"/>
      <c r="F4060" s="75"/>
      <c r="G4060" s="75"/>
    </row>
    <row r="4061" spans="1:7" s="324" customFormat="1" x14ac:dyDescent="0.5">
      <c r="A4061" s="399"/>
      <c r="B4061" s="400"/>
      <c r="C4061" s="75"/>
      <c r="D4061" s="323"/>
      <c r="E4061" s="400"/>
      <c r="F4061" s="75"/>
      <c r="G4061" s="75"/>
    </row>
    <row r="4062" spans="1:7" s="324" customFormat="1" x14ac:dyDescent="0.5">
      <c r="A4062" s="399"/>
      <c r="B4062" s="400"/>
      <c r="C4062" s="75"/>
      <c r="D4062" s="323"/>
      <c r="E4062" s="400"/>
      <c r="F4062" s="75"/>
      <c r="G4062" s="75"/>
    </row>
    <row r="4063" spans="1:7" s="324" customFormat="1" x14ac:dyDescent="0.5">
      <c r="A4063" s="399"/>
      <c r="B4063" s="400"/>
      <c r="C4063" s="75"/>
      <c r="D4063" s="323"/>
      <c r="E4063" s="400"/>
      <c r="F4063" s="75"/>
      <c r="G4063" s="75"/>
    </row>
    <row r="4064" spans="1:7" s="324" customFormat="1" x14ac:dyDescent="0.5">
      <c r="A4064" s="399"/>
      <c r="B4064" s="400"/>
      <c r="C4064" s="75"/>
      <c r="D4064" s="323"/>
      <c r="E4064" s="400"/>
      <c r="F4064" s="75"/>
      <c r="G4064" s="75"/>
    </row>
    <row r="4065" spans="1:7" s="324" customFormat="1" x14ac:dyDescent="0.5">
      <c r="A4065" s="399"/>
      <c r="B4065" s="400"/>
      <c r="C4065" s="75"/>
      <c r="D4065" s="323"/>
      <c r="E4065" s="400"/>
      <c r="F4065" s="75"/>
      <c r="G4065" s="75"/>
    </row>
    <row r="4066" spans="1:7" s="324" customFormat="1" x14ac:dyDescent="0.5">
      <c r="A4066" s="399"/>
      <c r="B4066" s="400"/>
      <c r="C4066" s="75"/>
      <c r="D4066" s="323"/>
      <c r="E4066" s="400"/>
      <c r="F4066" s="75"/>
      <c r="G4066" s="75"/>
    </row>
    <row r="4067" spans="1:7" s="324" customFormat="1" x14ac:dyDescent="0.5">
      <c r="A4067" s="399"/>
      <c r="B4067" s="400"/>
      <c r="C4067" s="75"/>
      <c r="D4067" s="323"/>
      <c r="E4067" s="400"/>
      <c r="F4067" s="75"/>
      <c r="G4067" s="75"/>
    </row>
    <row r="4068" spans="1:7" s="324" customFormat="1" x14ac:dyDescent="0.5">
      <c r="A4068" s="399"/>
      <c r="B4068" s="400"/>
      <c r="C4068" s="75"/>
      <c r="D4068" s="323"/>
      <c r="E4068" s="400"/>
      <c r="F4068" s="75"/>
      <c r="G4068" s="75"/>
    </row>
    <row r="4069" spans="1:7" s="324" customFormat="1" x14ac:dyDescent="0.5">
      <c r="A4069" s="399"/>
      <c r="B4069" s="400"/>
      <c r="C4069" s="75"/>
      <c r="D4069" s="323"/>
      <c r="E4069" s="400"/>
      <c r="F4069" s="75"/>
      <c r="G4069" s="75"/>
    </row>
    <row r="4070" spans="1:7" s="324" customFormat="1" x14ac:dyDescent="0.5">
      <c r="A4070" s="399"/>
      <c r="B4070" s="400"/>
      <c r="C4070" s="75"/>
      <c r="D4070" s="323"/>
      <c r="E4070" s="400"/>
      <c r="F4070" s="75"/>
      <c r="G4070" s="75"/>
    </row>
    <row r="4071" spans="1:7" s="324" customFormat="1" x14ac:dyDescent="0.5">
      <c r="A4071" s="399"/>
      <c r="B4071" s="400"/>
      <c r="C4071" s="75"/>
      <c r="D4071" s="323"/>
      <c r="E4071" s="400"/>
      <c r="F4071" s="75"/>
      <c r="G4071" s="75"/>
    </row>
    <row r="4072" spans="1:7" s="324" customFormat="1" x14ac:dyDescent="0.5">
      <c r="A4072" s="399"/>
      <c r="B4072" s="400"/>
      <c r="C4072" s="75"/>
      <c r="D4072" s="323"/>
      <c r="E4072" s="400"/>
      <c r="F4072" s="75"/>
      <c r="G4072" s="75"/>
    </row>
    <row r="4073" spans="1:7" s="324" customFormat="1" x14ac:dyDescent="0.5">
      <c r="A4073" s="399"/>
      <c r="B4073" s="400"/>
      <c r="C4073" s="75"/>
      <c r="D4073" s="323"/>
      <c r="E4073" s="400"/>
      <c r="F4073" s="75"/>
      <c r="G4073" s="75"/>
    </row>
    <row r="4074" spans="1:7" s="324" customFormat="1" x14ac:dyDescent="0.5">
      <c r="A4074" s="399"/>
      <c r="B4074" s="400"/>
      <c r="C4074" s="75"/>
      <c r="D4074" s="323"/>
      <c r="E4074" s="400"/>
      <c r="F4074" s="75"/>
      <c r="G4074" s="75"/>
    </row>
    <row r="4075" spans="1:7" s="324" customFormat="1" x14ac:dyDescent="0.5">
      <c r="A4075" s="399"/>
      <c r="B4075" s="400"/>
      <c r="C4075" s="75"/>
      <c r="D4075" s="323"/>
      <c r="E4075" s="400"/>
      <c r="F4075" s="75"/>
      <c r="G4075" s="75"/>
    </row>
    <row r="4076" spans="1:7" s="324" customFormat="1" x14ac:dyDescent="0.5">
      <c r="A4076" s="399"/>
      <c r="B4076" s="400"/>
      <c r="C4076" s="75"/>
      <c r="D4076" s="323"/>
      <c r="E4076" s="400"/>
      <c r="F4076" s="75"/>
      <c r="G4076" s="75"/>
    </row>
    <row r="4077" spans="1:7" s="324" customFormat="1" x14ac:dyDescent="0.5">
      <c r="A4077" s="399"/>
      <c r="B4077" s="400"/>
      <c r="C4077" s="75"/>
      <c r="D4077" s="323"/>
      <c r="E4077" s="400"/>
      <c r="F4077" s="75"/>
      <c r="G4077" s="75"/>
    </row>
    <row r="4078" spans="1:7" s="324" customFormat="1" x14ac:dyDescent="0.5">
      <c r="A4078" s="399"/>
      <c r="B4078" s="400"/>
      <c r="C4078" s="75"/>
      <c r="D4078" s="323"/>
      <c r="E4078" s="400"/>
      <c r="F4078" s="75"/>
      <c r="G4078" s="75"/>
    </row>
    <row r="4079" spans="1:7" s="324" customFormat="1" x14ac:dyDescent="0.5">
      <c r="A4079" s="399"/>
      <c r="B4079" s="400"/>
      <c r="C4079" s="75"/>
      <c r="D4079" s="323"/>
      <c r="E4079" s="400"/>
      <c r="F4079" s="75"/>
      <c r="G4079" s="75"/>
    </row>
    <row r="4080" spans="1:7" s="324" customFormat="1" x14ac:dyDescent="0.5">
      <c r="A4080" s="399"/>
      <c r="B4080" s="400"/>
      <c r="C4080" s="75"/>
      <c r="D4080" s="323"/>
      <c r="E4080" s="400"/>
      <c r="F4080" s="75"/>
      <c r="G4080" s="75"/>
    </row>
    <row r="4081" spans="1:7" s="324" customFormat="1" x14ac:dyDescent="0.5">
      <c r="A4081" s="399"/>
      <c r="B4081" s="400"/>
      <c r="C4081" s="75"/>
      <c r="D4081" s="323"/>
      <c r="E4081" s="400"/>
      <c r="F4081" s="75"/>
      <c r="G4081" s="75"/>
    </row>
    <row r="4082" spans="1:7" s="324" customFormat="1" x14ac:dyDescent="0.5">
      <c r="A4082" s="399"/>
      <c r="B4082" s="400"/>
      <c r="C4082" s="75"/>
      <c r="D4082" s="323"/>
      <c r="E4082" s="400"/>
      <c r="F4082" s="75"/>
      <c r="G4082" s="75"/>
    </row>
    <row r="4083" spans="1:7" s="324" customFormat="1" x14ac:dyDescent="0.5">
      <c r="A4083" s="399"/>
      <c r="B4083" s="400"/>
      <c r="C4083" s="75"/>
      <c r="D4083" s="323"/>
      <c r="E4083" s="400"/>
      <c r="F4083" s="75"/>
      <c r="G4083" s="75"/>
    </row>
    <row r="4084" spans="1:7" s="324" customFormat="1" x14ac:dyDescent="0.5">
      <c r="A4084" s="399"/>
      <c r="B4084" s="400"/>
      <c r="C4084" s="75"/>
      <c r="D4084" s="323"/>
      <c r="E4084" s="400"/>
      <c r="F4084" s="75"/>
      <c r="G4084" s="75"/>
    </row>
    <row r="4085" spans="1:7" s="324" customFormat="1" x14ac:dyDescent="0.5">
      <c r="A4085" s="399"/>
      <c r="B4085" s="400"/>
      <c r="C4085" s="75"/>
      <c r="D4085" s="323"/>
      <c r="E4085" s="400"/>
      <c r="F4085" s="75"/>
      <c r="G4085" s="75"/>
    </row>
    <row r="4086" spans="1:7" s="324" customFormat="1" x14ac:dyDescent="0.5">
      <c r="A4086" s="399"/>
      <c r="B4086" s="400"/>
      <c r="C4086" s="75"/>
      <c r="D4086" s="323"/>
      <c r="E4086" s="400"/>
      <c r="F4086" s="75"/>
      <c r="G4086" s="75"/>
    </row>
    <row r="4087" spans="1:7" s="324" customFormat="1" x14ac:dyDescent="0.5">
      <c r="A4087" s="399"/>
      <c r="B4087" s="400"/>
      <c r="C4087" s="75"/>
      <c r="D4087" s="323"/>
      <c r="E4087" s="400"/>
      <c r="F4087" s="75"/>
      <c r="G4087" s="75"/>
    </row>
    <row r="4088" spans="1:7" s="324" customFormat="1" x14ac:dyDescent="0.5">
      <c r="A4088" s="399"/>
      <c r="B4088" s="400"/>
      <c r="C4088" s="75"/>
      <c r="D4088" s="323"/>
      <c r="E4088" s="400"/>
      <c r="F4088" s="75"/>
      <c r="G4088" s="75"/>
    </row>
    <row r="4089" spans="1:7" s="324" customFormat="1" x14ac:dyDescent="0.5">
      <c r="A4089" s="399"/>
      <c r="B4089" s="400"/>
      <c r="C4089" s="75"/>
      <c r="D4089" s="323"/>
      <c r="E4089" s="400"/>
      <c r="F4089" s="75"/>
      <c r="G4089" s="75"/>
    </row>
    <row r="4090" spans="1:7" s="324" customFormat="1" x14ac:dyDescent="0.5">
      <c r="A4090" s="399"/>
      <c r="B4090" s="400"/>
      <c r="C4090" s="75"/>
      <c r="D4090" s="323"/>
      <c r="E4090" s="400"/>
      <c r="F4090" s="75"/>
      <c r="G4090" s="75"/>
    </row>
    <row r="4091" spans="1:7" s="324" customFormat="1" x14ac:dyDescent="0.5">
      <c r="A4091" s="399"/>
      <c r="B4091" s="400"/>
      <c r="C4091" s="75"/>
      <c r="D4091" s="323"/>
      <c r="E4091" s="400"/>
      <c r="F4091" s="75"/>
      <c r="G4091" s="75"/>
    </row>
    <row r="4092" spans="1:7" s="324" customFormat="1" x14ac:dyDescent="0.5">
      <c r="A4092" s="399"/>
      <c r="B4092" s="400"/>
      <c r="C4092" s="75"/>
      <c r="D4092" s="323"/>
      <c r="E4092" s="400"/>
      <c r="F4092" s="75"/>
      <c r="G4092" s="75"/>
    </row>
    <row r="4093" spans="1:7" s="324" customFormat="1" x14ac:dyDescent="0.5">
      <c r="A4093" s="399"/>
      <c r="B4093" s="400"/>
      <c r="C4093" s="75"/>
      <c r="D4093" s="323"/>
      <c r="E4093" s="400"/>
      <c r="F4093" s="75"/>
      <c r="G4093" s="75"/>
    </row>
    <row r="4094" spans="1:7" s="324" customFormat="1" x14ac:dyDescent="0.5">
      <c r="A4094" s="399"/>
      <c r="B4094" s="400"/>
      <c r="C4094" s="75"/>
      <c r="D4094" s="323"/>
      <c r="E4094" s="400"/>
      <c r="F4094" s="75"/>
      <c r="G4094" s="75"/>
    </row>
    <row r="4095" spans="1:7" s="324" customFormat="1" x14ac:dyDescent="0.5">
      <c r="A4095" s="399"/>
      <c r="B4095" s="400"/>
      <c r="C4095" s="75"/>
      <c r="D4095" s="323"/>
      <c r="E4095" s="400"/>
      <c r="F4095" s="75"/>
      <c r="G4095" s="75"/>
    </row>
    <row r="4096" spans="1:7" s="324" customFormat="1" x14ac:dyDescent="0.5">
      <c r="A4096" s="399"/>
      <c r="B4096" s="400"/>
      <c r="C4096" s="75"/>
      <c r="D4096" s="323"/>
      <c r="E4096" s="400"/>
      <c r="F4096" s="75"/>
      <c r="G4096" s="75"/>
    </row>
    <row r="4097" spans="1:7" s="324" customFormat="1" x14ac:dyDescent="0.5">
      <c r="A4097" s="399"/>
      <c r="B4097" s="400"/>
      <c r="C4097" s="75"/>
      <c r="D4097" s="323"/>
      <c r="E4097" s="400"/>
      <c r="F4097" s="75"/>
      <c r="G4097" s="75"/>
    </row>
    <row r="4098" spans="1:7" s="324" customFormat="1" x14ac:dyDescent="0.5">
      <c r="A4098" s="399"/>
      <c r="B4098" s="400"/>
      <c r="C4098" s="75"/>
      <c r="D4098" s="323"/>
      <c r="E4098" s="400"/>
      <c r="F4098" s="75"/>
      <c r="G4098" s="75"/>
    </row>
    <row r="4099" spans="1:7" s="324" customFormat="1" x14ac:dyDescent="0.5">
      <c r="A4099" s="399"/>
      <c r="B4099" s="400"/>
      <c r="C4099" s="75"/>
      <c r="D4099" s="323"/>
      <c r="E4099" s="400"/>
      <c r="F4099" s="75"/>
      <c r="G4099" s="75"/>
    </row>
    <row r="4100" spans="1:7" s="324" customFormat="1" x14ac:dyDescent="0.5">
      <c r="A4100" s="399"/>
      <c r="B4100" s="400"/>
      <c r="C4100" s="75"/>
      <c r="D4100" s="323"/>
      <c r="E4100" s="400"/>
      <c r="F4100" s="75"/>
      <c r="G4100" s="75"/>
    </row>
    <row r="4101" spans="1:7" s="324" customFormat="1" x14ac:dyDescent="0.5">
      <c r="A4101" s="399"/>
      <c r="B4101" s="400"/>
      <c r="C4101" s="75"/>
      <c r="D4101" s="323"/>
      <c r="E4101" s="400"/>
      <c r="F4101" s="75"/>
      <c r="G4101" s="75"/>
    </row>
    <row r="4102" spans="1:7" s="324" customFormat="1" x14ac:dyDescent="0.5">
      <c r="A4102" s="399"/>
      <c r="B4102" s="400"/>
      <c r="C4102" s="75"/>
      <c r="D4102" s="323"/>
      <c r="E4102" s="400"/>
      <c r="F4102" s="75"/>
      <c r="G4102" s="75"/>
    </row>
    <row r="4103" spans="1:7" s="324" customFormat="1" x14ac:dyDescent="0.5">
      <c r="A4103" s="399"/>
      <c r="B4103" s="400"/>
      <c r="C4103" s="75"/>
      <c r="D4103" s="323"/>
      <c r="E4103" s="400"/>
      <c r="F4103" s="75"/>
      <c r="G4103" s="75"/>
    </row>
    <row r="4104" spans="1:7" s="324" customFormat="1" x14ac:dyDescent="0.5">
      <c r="A4104" s="399"/>
      <c r="B4104" s="400"/>
      <c r="C4104" s="75"/>
      <c r="D4104" s="323"/>
      <c r="E4104" s="400"/>
      <c r="F4104" s="75"/>
      <c r="G4104" s="75"/>
    </row>
    <row r="4105" spans="1:7" s="324" customFormat="1" x14ac:dyDescent="0.5">
      <c r="A4105" s="399"/>
      <c r="B4105" s="400"/>
      <c r="C4105" s="75"/>
      <c r="D4105" s="323"/>
      <c r="E4105" s="400"/>
      <c r="F4105" s="75"/>
      <c r="G4105" s="75"/>
    </row>
    <row r="4106" spans="1:7" s="324" customFormat="1" x14ac:dyDescent="0.5">
      <c r="A4106" s="399"/>
      <c r="B4106" s="400"/>
      <c r="C4106" s="75"/>
      <c r="D4106" s="323"/>
      <c r="E4106" s="400"/>
      <c r="F4106" s="75"/>
      <c r="G4106" s="75"/>
    </row>
    <row r="4107" spans="1:7" s="324" customFormat="1" x14ac:dyDescent="0.5">
      <c r="A4107" s="399"/>
      <c r="B4107" s="400"/>
      <c r="C4107" s="75"/>
      <c r="D4107" s="323"/>
      <c r="E4107" s="400"/>
      <c r="F4107" s="75"/>
      <c r="G4107" s="75"/>
    </row>
    <row r="4108" spans="1:7" s="324" customFormat="1" x14ac:dyDescent="0.5">
      <c r="A4108" s="399"/>
      <c r="B4108" s="400"/>
      <c r="C4108" s="75"/>
      <c r="D4108" s="323"/>
      <c r="E4108" s="400"/>
      <c r="F4108" s="75"/>
      <c r="G4108" s="75"/>
    </row>
    <row r="4109" spans="1:7" s="324" customFormat="1" x14ac:dyDescent="0.5">
      <c r="A4109" s="399"/>
      <c r="B4109" s="400"/>
      <c r="C4109" s="75"/>
      <c r="D4109" s="323"/>
      <c r="E4109" s="400"/>
      <c r="F4109" s="75"/>
      <c r="G4109" s="75"/>
    </row>
    <row r="4110" spans="1:7" s="324" customFormat="1" x14ac:dyDescent="0.5">
      <c r="A4110" s="399"/>
      <c r="B4110" s="400"/>
      <c r="C4110" s="75"/>
      <c r="D4110" s="323"/>
      <c r="E4110" s="400"/>
      <c r="F4110" s="75"/>
      <c r="G4110" s="75"/>
    </row>
    <row r="4111" spans="1:7" s="324" customFormat="1" x14ac:dyDescent="0.5">
      <c r="A4111" s="399"/>
      <c r="B4111" s="400"/>
      <c r="C4111" s="75"/>
      <c r="D4111" s="323"/>
      <c r="E4111" s="400"/>
      <c r="F4111" s="75"/>
      <c r="G4111" s="75"/>
    </row>
    <row r="4112" spans="1:7" s="324" customFormat="1" x14ac:dyDescent="0.5">
      <c r="A4112" s="399"/>
      <c r="B4112" s="400"/>
      <c r="C4112" s="75"/>
      <c r="D4112" s="323"/>
      <c r="E4112" s="400"/>
      <c r="F4112" s="75"/>
      <c r="G4112" s="75"/>
    </row>
    <row r="4113" spans="1:7" s="324" customFormat="1" x14ac:dyDescent="0.5">
      <c r="A4113" s="399"/>
      <c r="B4113" s="400"/>
      <c r="C4113" s="75"/>
      <c r="D4113" s="323"/>
      <c r="E4113" s="400"/>
      <c r="F4113" s="75"/>
      <c r="G4113" s="75"/>
    </row>
    <row r="4114" spans="1:7" s="324" customFormat="1" x14ac:dyDescent="0.5">
      <c r="A4114" s="399"/>
      <c r="B4114" s="400"/>
      <c r="C4114" s="75"/>
      <c r="D4114" s="323"/>
      <c r="E4114" s="400"/>
      <c r="F4114" s="75"/>
      <c r="G4114" s="75"/>
    </row>
    <row r="4115" spans="1:7" s="324" customFormat="1" x14ac:dyDescent="0.5">
      <c r="A4115" s="399"/>
      <c r="B4115" s="400"/>
      <c r="C4115" s="75"/>
      <c r="D4115" s="323"/>
      <c r="E4115" s="400"/>
      <c r="F4115" s="75"/>
      <c r="G4115" s="75"/>
    </row>
    <row r="4116" spans="1:7" s="324" customFormat="1" x14ac:dyDescent="0.5">
      <c r="A4116" s="399"/>
      <c r="B4116" s="400"/>
      <c r="C4116" s="75"/>
      <c r="D4116" s="323"/>
      <c r="E4116" s="400"/>
      <c r="F4116" s="75"/>
      <c r="G4116" s="75"/>
    </row>
    <row r="4117" spans="1:7" s="324" customFormat="1" x14ac:dyDescent="0.5">
      <c r="A4117" s="399"/>
      <c r="B4117" s="400"/>
      <c r="C4117" s="75"/>
      <c r="D4117" s="323"/>
      <c r="E4117" s="400"/>
      <c r="F4117" s="75"/>
      <c r="G4117" s="75"/>
    </row>
    <row r="4118" spans="1:7" s="324" customFormat="1" x14ac:dyDescent="0.5">
      <c r="A4118" s="399"/>
      <c r="B4118" s="400"/>
      <c r="C4118" s="75"/>
      <c r="D4118" s="323"/>
      <c r="E4118" s="400"/>
      <c r="F4118" s="75"/>
      <c r="G4118" s="75"/>
    </row>
    <row r="4119" spans="1:7" s="324" customFormat="1" x14ac:dyDescent="0.5">
      <c r="A4119" s="399"/>
      <c r="B4119" s="400"/>
      <c r="C4119" s="75"/>
      <c r="D4119" s="323"/>
      <c r="E4119" s="400"/>
      <c r="F4119" s="75"/>
      <c r="G4119" s="75"/>
    </row>
    <row r="4120" spans="1:7" s="324" customFormat="1" x14ac:dyDescent="0.5">
      <c r="A4120" s="399"/>
      <c r="B4120" s="400"/>
      <c r="C4120" s="75"/>
      <c r="D4120" s="323"/>
      <c r="E4120" s="400"/>
      <c r="F4120" s="75"/>
      <c r="G4120" s="75"/>
    </row>
    <row r="4121" spans="1:7" s="324" customFormat="1" x14ac:dyDescent="0.5">
      <c r="A4121" s="399"/>
      <c r="B4121" s="400"/>
      <c r="C4121" s="75"/>
      <c r="D4121" s="323"/>
      <c r="E4121" s="400"/>
      <c r="F4121" s="75"/>
      <c r="G4121" s="75"/>
    </row>
    <row r="4122" spans="1:7" s="324" customFormat="1" x14ac:dyDescent="0.5">
      <c r="A4122" s="399"/>
      <c r="B4122" s="400"/>
      <c r="C4122" s="75"/>
      <c r="D4122" s="323"/>
      <c r="E4122" s="400"/>
      <c r="F4122" s="75"/>
      <c r="G4122" s="75"/>
    </row>
    <row r="4123" spans="1:7" s="324" customFormat="1" x14ac:dyDescent="0.5">
      <c r="A4123" s="399"/>
      <c r="B4123" s="400"/>
      <c r="C4123" s="75"/>
      <c r="D4123" s="323"/>
      <c r="E4123" s="400"/>
      <c r="F4123" s="75"/>
      <c r="G4123" s="75"/>
    </row>
    <row r="4124" spans="1:7" s="324" customFormat="1" x14ac:dyDescent="0.5">
      <c r="A4124" s="399"/>
      <c r="B4124" s="400"/>
      <c r="C4124" s="75"/>
      <c r="D4124" s="323"/>
      <c r="E4124" s="400"/>
      <c r="F4124" s="75"/>
      <c r="G4124" s="75"/>
    </row>
    <row r="4125" spans="1:7" s="324" customFormat="1" x14ac:dyDescent="0.5">
      <c r="A4125" s="399"/>
      <c r="B4125" s="400"/>
      <c r="C4125" s="75"/>
      <c r="D4125" s="323"/>
      <c r="E4125" s="400"/>
      <c r="F4125" s="75"/>
      <c r="G4125" s="75"/>
    </row>
    <row r="4126" spans="1:7" s="324" customFormat="1" x14ac:dyDescent="0.5">
      <c r="A4126" s="399"/>
      <c r="B4126" s="400"/>
      <c r="C4126" s="75"/>
      <c r="D4126" s="323"/>
      <c r="E4126" s="400"/>
      <c r="F4126" s="75"/>
      <c r="G4126" s="75"/>
    </row>
    <row r="4127" spans="1:7" s="324" customFormat="1" x14ac:dyDescent="0.5">
      <c r="A4127" s="399"/>
      <c r="B4127" s="400"/>
      <c r="C4127" s="75"/>
      <c r="D4127" s="323"/>
      <c r="E4127" s="400"/>
      <c r="F4127" s="75"/>
      <c r="G4127" s="75"/>
    </row>
    <row r="4128" spans="1:7" s="324" customFormat="1" x14ac:dyDescent="0.5">
      <c r="A4128" s="399"/>
      <c r="B4128" s="400"/>
      <c r="C4128" s="75"/>
      <c r="D4128" s="323"/>
      <c r="E4128" s="400"/>
      <c r="F4128" s="75"/>
      <c r="G4128" s="75"/>
    </row>
    <row r="4129" spans="1:7" s="324" customFormat="1" x14ac:dyDescent="0.5">
      <c r="A4129" s="399"/>
      <c r="B4129" s="400"/>
      <c r="C4129" s="75"/>
      <c r="D4129" s="323"/>
      <c r="E4129" s="400"/>
      <c r="F4129" s="75"/>
      <c r="G4129" s="75"/>
    </row>
    <row r="4130" spans="1:7" s="324" customFormat="1" x14ac:dyDescent="0.5">
      <c r="A4130" s="399"/>
      <c r="B4130" s="400"/>
      <c r="C4130" s="75"/>
      <c r="D4130" s="323"/>
      <c r="E4130" s="400"/>
      <c r="F4130" s="75"/>
      <c r="G4130" s="75"/>
    </row>
    <row r="4131" spans="1:7" s="324" customFormat="1" x14ac:dyDescent="0.5">
      <c r="A4131" s="399"/>
      <c r="B4131" s="400"/>
      <c r="C4131" s="75"/>
      <c r="D4131" s="323"/>
      <c r="E4131" s="400"/>
      <c r="F4131" s="75"/>
      <c r="G4131" s="75"/>
    </row>
    <row r="4132" spans="1:7" s="324" customFormat="1" x14ac:dyDescent="0.5">
      <c r="A4132" s="399"/>
      <c r="B4132" s="400"/>
      <c r="C4132" s="75"/>
      <c r="D4132" s="323"/>
      <c r="E4132" s="400"/>
      <c r="F4132" s="75"/>
      <c r="G4132" s="75"/>
    </row>
    <row r="4133" spans="1:7" s="324" customFormat="1" x14ac:dyDescent="0.5">
      <c r="A4133" s="399"/>
      <c r="B4133" s="400"/>
      <c r="C4133" s="75"/>
      <c r="D4133" s="323"/>
      <c r="E4133" s="400"/>
      <c r="F4133" s="75"/>
      <c r="G4133" s="75"/>
    </row>
    <row r="4134" spans="1:7" s="324" customFormat="1" x14ac:dyDescent="0.5">
      <c r="A4134" s="399"/>
      <c r="B4134" s="400"/>
      <c r="C4134" s="75"/>
      <c r="D4134" s="323"/>
      <c r="E4134" s="400"/>
      <c r="F4134" s="75"/>
      <c r="G4134" s="75"/>
    </row>
    <row r="4135" spans="1:7" s="324" customFormat="1" x14ac:dyDescent="0.5">
      <c r="A4135" s="399"/>
      <c r="B4135" s="400"/>
      <c r="C4135" s="75"/>
      <c r="D4135" s="323"/>
      <c r="E4135" s="400"/>
      <c r="F4135" s="75"/>
      <c r="G4135" s="75"/>
    </row>
    <row r="4136" spans="1:7" s="324" customFormat="1" x14ac:dyDescent="0.5">
      <c r="A4136" s="399"/>
      <c r="B4136" s="400"/>
      <c r="C4136" s="75"/>
      <c r="D4136" s="323"/>
      <c r="E4136" s="400"/>
      <c r="F4136" s="75"/>
      <c r="G4136" s="75"/>
    </row>
    <row r="4137" spans="1:7" s="324" customFormat="1" x14ac:dyDescent="0.5">
      <c r="A4137" s="399"/>
      <c r="B4137" s="400"/>
      <c r="C4137" s="75"/>
      <c r="D4137" s="323"/>
      <c r="E4137" s="400"/>
      <c r="F4137" s="75"/>
      <c r="G4137" s="75"/>
    </row>
    <row r="4138" spans="1:7" s="324" customFormat="1" x14ac:dyDescent="0.5">
      <c r="A4138" s="399"/>
      <c r="B4138" s="400"/>
      <c r="C4138" s="75"/>
      <c r="D4138" s="323"/>
      <c r="E4138" s="400"/>
      <c r="F4138" s="75"/>
      <c r="G4138" s="75"/>
    </row>
    <row r="4139" spans="1:7" s="324" customFormat="1" x14ac:dyDescent="0.5">
      <c r="A4139" s="399"/>
      <c r="B4139" s="400"/>
      <c r="C4139" s="75"/>
      <c r="D4139" s="323"/>
      <c r="E4139" s="400"/>
      <c r="F4139" s="75"/>
      <c r="G4139" s="75"/>
    </row>
    <row r="4140" spans="1:7" s="324" customFormat="1" x14ac:dyDescent="0.5">
      <c r="A4140" s="399"/>
      <c r="B4140" s="400"/>
      <c r="C4140" s="75"/>
      <c r="D4140" s="323"/>
      <c r="E4140" s="400"/>
      <c r="F4140" s="75"/>
      <c r="G4140" s="75"/>
    </row>
    <row r="4141" spans="1:7" s="324" customFormat="1" x14ac:dyDescent="0.5">
      <c r="A4141" s="399"/>
      <c r="B4141" s="400"/>
      <c r="C4141" s="75"/>
      <c r="D4141" s="323"/>
      <c r="E4141" s="400"/>
      <c r="F4141" s="75"/>
      <c r="G4141" s="75"/>
    </row>
    <row r="4142" spans="1:7" s="324" customFormat="1" x14ac:dyDescent="0.5">
      <c r="A4142" s="399"/>
      <c r="B4142" s="400"/>
      <c r="C4142" s="75"/>
      <c r="D4142" s="323"/>
      <c r="E4142" s="400"/>
      <c r="F4142" s="75"/>
      <c r="G4142" s="75"/>
    </row>
    <row r="4143" spans="1:7" s="324" customFormat="1" x14ac:dyDescent="0.5">
      <c r="A4143" s="399"/>
      <c r="B4143" s="400"/>
      <c r="C4143" s="75"/>
      <c r="D4143" s="323"/>
      <c r="E4143" s="400"/>
      <c r="F4143" s="75"/>
      <c r="G4143" s="75"/>
    </row>
    <row r="4144" spans="1:7" s="324" customFormat="1" x14ac:dyDescent="0.5">
      <c r="A4144" s="399"/>
      <c r="B4144" s="400"/>
      <c r="C4144" s="75"/>
      <c r="D4144" s="323"/>
      <c r="E4144" s="400"/>
      <c r="F4144" s="75"/>
      <c r="G4144" s="75"/>
    </row>
    <row r="4145" spans="1:7" s="324" customFormat="1" x14ac:dyDescent="0.5">
      <c r="A4145" s="399"/>
      <c r="B4145" s="400"/>
      <c r="C4145" s="75"/>
      <c r="D4145" s="323"/>
      <c r="E4145" s="400"/>
      <c r="F4145" s="75"/>
      <c r="G4145" s="75"/>
    </row>
    <row r="4146" spans="1:7" s="324" customFormat="1" x14ac:dyDescent="0.5">
      <c r="A4146" s="399"/>
      <c r="B4146" s="400"/>
      <c r="C4146" s="75"/>
      <c r="D4146" s="323"/>
      <c r="E4146" s="400"/>
      <c r="F4146" s="75"/>
      <c r="G4146" s="75"/>
    </row>
    <row r="4147" spans="1:7" s="324" customFormat="1" x14ac:dyDescent="0.5">
      <c r="A4147" s="399"/>
      <c r="B4147" s="400"/>
      <c r="C4147" s="75"/>
      <c r="D4147" s="323"/>
      <c r="E4147" s="400"/>
      <c r="F4147" s="75"/>
      <c r="G4147" s="75"/>
    </row>
    <row r="4148" spans="1:7" s="324" customFormat="1" x14ac:dyDescent="0.5">
      <c r="A4148" s="399"/>
      <c r="B4148" s="400"/>
      <c r="C4148" s="75"/>
      <c r="D4148" s="323"/>
      <c r="E4148" s="400"/>
      <c r="F4148" s="75"/>
      <c r="G4148" s="75"/>
    </row>
    <row r="4149" spans="1:7" s="324" customFormat="1" x14ac:dyDescent="0.5">
      <c r="A4149" s="399"/>
      <c r="B4149" s="400"/>
      <c r="C4149" s="75"/>
      <c r="D4149" s="323"/>
      <c r="E4149" s="400"/>
      <c r="F4149" s="75"/>
      <c r="G4149" s="75"/>
    </row>
    <row r="4150" spans="1:7" s="324" customFormat="1" x14ac:dyDescent="0.5">
      <c r="A4150" s="399"/>
      <c r="B4150" s="400"/>
      <c r="C4150" s="75"/>
      <c r="D4150" s="323"/>
      <c r="E4150" s="400"/>
      <c r="F4150" s="75"/>
      <c r="G4150" s="75"/>
    </row>
    <row r="4151" spans="1:7" s="324" customFormat="1" x14ac:dyDescent="0.5">
      <c r="A4151" s="399"/>
      <c r="B4151" s="400"/>
      <c r="C4151" s="75"/>
      <c r="D4151" s="323"/>
      <c r="E4151" s="400"/>
      <c r="F4151" s="75"/>
      <c r="G4151" s="75"/>
    </row>
    <row r="4152" spans="1:7" s="324" customFormat="1" x14ac:dyDescent="0.5">
      <c r="A4152" s="399"/>
      <c r="B4152" s="400"/>
      <c r="C4152" s="75"/>
      <c r="D4152" s="323"/>
      <c r="E4152" s="400"/>
      <c r="F4152" s="75"/>
      <c r="G4152" s="75"/>
    </row>
    <row r="4153" spans="1:7" s="324" customFormat="1" x14ac:dyDescent="0.5">
      <c r="A4153" s="399"/>
      <c r="B4153" s="400"/>
      <c r="C4153" s="75"/>
      <c r="D4153" s="323"/>
      <c r="E4153" s="400"/>
      <c r="F4153" s="75"/>
      <c r="G4153" s="75"/>
    </row>
    <row r="4154" spans="1:7" s="324" customFormat="1" x14ac:dyDescent="0.5">
      <c r="A4154" s="399"/>
      <c r="B4154" s="400"/>
      <c r="C4154" s="75"/>
      <c r="D4154" s="323"/>
      <c r="E4154" s="400"/>
      <c r="F4154" s="75"/>
      <c r="G4154" s="75"/>
    </row>
    <row r="4155" spans="1:7" s="324" customFormat="1" x14ac:dyDescent="0.5">
      <c r="A4155" s="399"/>
      <c r="B4155" s="400"/>
      <c r="C4155" s="75"/>
      <c r="D4155" s="323"/>
      <c r="E4155" s="400"/>
      <c r="F4155" s="75"/>
      <c r="G4155" s="75"/>
    </row>
    <row r="4156" spans="1:7" s="324" customFormat="1" x14ac:dyDescent="0.5">
      <c r="A4156" s="399"/>
      <c r="B4156" s="400"/>
      <c r="C4156" s="75"/>
      <c r="D4156" s="323"/>
      <c r="E4156" s="400"/>
      <c r="F4156" s="75"/>
      <c r="G4156" s="75"/>
    </row>
    <row r="4157" spans="1:7" s="324" customFormat="1" x14ac:dyDescent="0.5">
      <c r="A4157" s="399"/>
      <c r="B4157" s="400"/>
      <c r="C4157" s="75"/>
      <c r="D4157" s="323"/>
      <c r="E4157" s="400"/>
      <c r="F4157" s="75"/>
      <c r="G4157" s="75"/>
    </row>
    <row r="4158" spans="1:7" s="324" customFormat="1" x14ac:dyDescent="0.5">
      <c r="A4158" s="399"/>
      <c r="B4158" s="400"/>
      <c r="C4158" s="75"/>
      <c r="D4158" s="323"/>
      <c r="E4158" s="400"/>
      <c r="F4158" s="75"/>
      <c r="G4158" s="75"/>
    </row>
    <row r="4159" spans="1:7" s="324" customFormat="1" x14ac:dyDescent="0.5">
      <c r="A4159" s="399"/>
      <c r="B4159" s="400"/>
      <c r="C4159" s="75"/>
      <c r="D4159" s="323"/>
      <c r="E4159" s="400"/>
      <c r="F4159" s="75"/>
      <c r="G4159" s="75"/>
    </row>
    <row r="4160" spans="1:7" s="324" customFormat="1" x14ac:dyDescent="0.5">
      <c r="A4160" s="399"/>
      <c r="B4160" s="400"/>
      <c r="C4160" s="75"/>
      <c r="D4160" s="323"/>
      <c r="E4160" s="400"/>
      <c r="F4160" s="75"/>
      <c r="G4160" s="75"/>
    </row>
    <row r="4161" spans="1:7" s="324" customFormat="1" x14ac:dyDescent="0.5">
      <c r="A4161" s="399"/>
      <c r="B4161" s="400"/>
      <c r="C4161" s="75"/>
      <c r="D4161" s="323"/>
      <c r="E4161" s="400"/>
      <c r="F4161" s="75"/>
      <c r="G4161" s="75"/>
    </row>
    <row r="4162" spans="1:7" s="324" customFormat="1" x14ac:dyDescent="0.5">
      <c r="A4162" s="399"/>
      <c r="B4162" s="400"/>
      <c r="C4162" s="75"/>
      <c r="D4162" s="323"/>
      <c r="E4162" s="400"/>
      <c r="F4162" s="75"/>
      <c r="G4162" s="75"/>
    </row>
    <row r="4163" spans="1:7" s="324" customFormat="1" x14ac:dyDescent="0.5">
      <c r="A4163" s="399"/>
      <c r="B4163" s="400"/>
      <c r="C4163" s="75"/>
      <c r="D4163" s="323"/>
      <c r="E4163" s="400"/>
      <c r="F4163" s="75"/>
      <c r="G4163" s="75"/>
    </row>
    <row r="4164" spans="1:7" s="324" customFormat="1" x14ac:dyDescent="0.5">
      <c r="A4164" s="399"/>
      <c r="B4164" s="400"/>
      <c r="C4164" s="75"/>
      <c r="D4164" s="323"/>
      <c r="E4164" s="400"/>
      <c r="F4164" s="75"/>
      <c r="G4164" s="75"/>
    </row>
    <row r="4165" spans="1:7" s="324" customFormat="1" x14ac:dyDescent="0.5">
      <c r="A4165" s="399"/>
      <c r="B4165" s="400"/>
      <c r="C4165" s="75"/>
      <c r="D4165" s="323"/>
      <c r="E4165" s="400"/>
      <c r="F4165" s="75"/>
      <c r="G4165" s="75"/>
    </row>
    <row r="4166" spans="1:7" s="324" customFormat="1" x14ac:dyDescent="0.5">
      <c r="A4166" s="399"/>
      <c r="B4166" s="400"/>
      <c r="C4166" s="75"/>
      <c r="D4166" s="323"/>
      <c r="E4166" s="400"/>
      <c r="F4166" s="75"/>
      <c r="G4166" s="75"/>
    </row>
    <row r="4167" spans="1:7" s="324" customFormat="1" x14ac:dyDescent="0.5">
      <c r="A4167" s="399"/>
      <c r="B4167" s="400"/>
      <c r="C4167" s="75"/>
      <c r="D4167" s="323"/>
      <c r="E4167" s="400"/>
      <c r="F4167" s="75"/>
      <c r="G4167" s="75"/>
    </row>
    <row r="4168" spans="1:7" s="324" customFormat="1" x14ac:dyDescent="0.5">
      <c r="A4168" s="399"/>
      <c r="B4168" s="400"/>
      <c r="C4168" s="75"/>
      <c r="D4168" s="323"/>
      <c r="E4168" s="400"/>
      <c r="F4168" s="75"/>
      <c r="G4168" s="75"/>
    </row>
    <row r="4169" spans="1:7" s="324" customFormat="1" x14ac:dyDescent="0.5">
      <c r="A4169" s="399"/>
      <c r="B4169" s="400"/>
      <c r="C4169" s="75"/>
      <c r="D4169" s="323"/>
      <c r="E4169" s="400"/>
      <c r="F4169" s="75"/>
      <c r="G4169" s="75"/>
    </row>
    <row r="4170" spans="1:7" s="324" customFormat="1" x14ac:dyDescent="0.5">
      <c r="A4170" s="399"/>
      <c r="B4170" s="400"/>
      <c r="C4170" s="75"/>
      <c r="D4170" s="323"/>
      <c r="E4170" s="400"/>
      <c r="F4170" s="75"/>
      <c r="G4170" s="75"/>
    </row>
    <row r="4171" spans="1:7" s="324" customFormat="1" x14ac:dyDescent="0.5">
      <c r="A4171" s="399"/>
      <c r="B4171" s="400"/>
      <c r="C4171" s="75"/>
      <c r="D4171" s="323"/>
      <c r="E4171" s="400"/>
      <c r="F4171" s="75"/>
      <c r="G4171" s="75"/>
    </row>
    <row r="4172" spans="1:7" s="324" customFormat="1" x14ac:dyDescent="0.5">
      <c r="A4172" s="399"/>
      <c r="B4172" s="400"/>
      <c r="C4172" s="75"/>
      <c r="D4172" s="323"/>
      <c r="E4172" s="400"/>
      <c r="F4172" s="75"/>
      <c r="G4172" s="75"/>
    </row>
    <row r="4173" spans="1:7" s="324" customFormat="1" x14ac:dyDescent="0.5">
      <c r="A4173" s="399"/>
      <c r="B4173" s="400"/>
      <c r="C4173" s="75"/>
      <c r="D4173" s="323"/>
      <c r="E4173" s="400"/>
      <c r="F4173" s="75"/>
      <c r="G4173" s="75"/>
    </row>
    <row r="4174" spans="1:7" s="324" customFormat="1" x14ac:dyDescent="0.5">
      <c r="A4174" s="399"/>
      <c r="B4174" s="400"/>
      <c r="C4174" s="75"/>
      <c r="D4174" s="323"/>
      <c r="E4174" s="400"/>
      <c r="F4174" s="75"/>
      <c r="G4174" s="75"/>
    </row>
    <row r="4175" spans="1:7" s="324" customFormat="1" x14ac:dyDescent="0.5">
      <c r="A4175" s="399"/>
      <c r="B4175" s="400"/>
      <c r="C4175" s="75"/>
      <c r="D4175" s="323"/>
      <c r="E4175" s="400"/>
      <c r="F4175" s="75"/>
      <c r="G4175" s="75"/>
    </row>
    <row r="4176" spans="1:7" s="324" customFormat="1" x14ac:dyDescent="0.5">
      <c r="A4176" s="399"/>
      <c r="B4176" s="400"/>
      <c r="C4176" s="75"/>
      <c r="D4176" s="323"/>
      <c r="E4176" s="400"/>
      <c r="F4176" s="75"/>
      <c r="G4176" s="75"/>
    </row>
    <row r="4177" spans="1:7" s="324" customFormat="1" x14ac:dyDescent="0.5">
      <c r="A4177" s="399"/>
      <c r="B4177" s="400"/>
      <c r="C4177" s="75"/>
      <c r="D4177" s="323"/>
      <c r="E4177" s="400"/>
      <c r="F4177" s="75"/>
      <c r="G4177" s="75"/>
    </row>
    <row r="4178" spans="1:7" s="324" customFormat="1" x14ac:dyDescent="0.5">
      <c r="A4178" s="399"/>
      <c r="B4178" s="400"/>
      <c r="C4178" s="75"/>
      <c r="D4178" s="323"/>
      <c r="E4178" s="400"/>
      <c r="F4178" s="75"/>
      <c r="G4178" s="75"/>
    </row>
    <row r="4179" spans="1:7" s="324" customFormat="1" x14ac:dyDescent="0.5">
      <c r="A4179" s="399"/>
      <c r="B4179" s="400"/>
      <c r="C4179" s="75"/>
      <c r="D4179" s="323"/>
      <c r="E4179" s="400"/>
      <c r="F4179" s="75"/>
      <c r="G4179" s="75"/>
    </row>
    <row r="4180" spans="1:7" s="324" customFormat="1" x14ac:dyDescent="0.5">
      <c r="A4180" s="399"/>
      <c r="B4180" s="400"/>
      <c r="C4180" s="75"/>
      <c r="D4180" s="323"/>
      <c r="E4180" s="400"/>
      <c r="F4180" s="75"/>
      <c r="G4180" s="75"/>
    </row>
    <row r="4181" spans="1:7" s="324" customFormat="1" x14ac:dyDescent="0.5">
      <c r="A4181" s="399"/>
      <c r="B4181" s="400"/>
      <c r="C4181" s="75"/>
      <c r="D4181" s="323"/>
      <c r="E4181" s="400"/>
      <c r="F4181" s="75"/>
      <c r="G4181" s="75"/>
    </row>
    <row r="4182" spans="1:7" s="324" customFormat="1" x14ac:dyDescent="0.5">
      <c r="A4182" s="399"/>
      <c r="B4182" s="400"/>
      <c r="C4182" s="75"/>
      <c r="D4182" s="323"/>
      <c r="E4182" s="400"/>
      <c r="F4182" s="75"/>
      <c r="G4182" s="75"/>
    </row>
    <row r="4183" spans="1:7" s="324" customFormat="1" x14ac:dyDescent="0.5">
      <c r="A4183" s="399"/>
      <c r="B4183" s="400"/>
      <c r="C4183" s="75"/>
      <c r="D4183" s="323"/>
      <c r="E4183" s="400"/>
      <c r="F4183" s="75"/>
      <c r="G4183" s="75"/>
    </row>
    <row r="4184" spans="1:7" s="324" customFormat="1" x14ac:dyDescent="0.5">
      <c r="A4184" s="399"/>
      <c r="B4184" s="400"/>
      <c r="C4184" s="75"/>
      <c r="D4184" s="323"/>
      <c r="E4184" s="400"/>
      <c r="F4184" s="75"/>
      <c r="G4184" s="75"/>
    </row>
    <row r="4185" spans="1:7" s="324" customFormat="1" x14ac:dyDescent="0.5">
      <c r="A4185" s="399"/>
      <c r="B4185" s="400"/>
      <c r="C4185" s="75"/>
      <c r="D4185" s="323"/>
      <c r="E4185" s="400"/>
      <c r="F4185" s="75"/>
      <c r="G4185" s="75"/>
    </row>
    <row r="4186" spans="1:7" s="324" customFormat="1" x14ac:dyDescent="0.5">
      <c r="A4186" s="399"/>
      <c r="B4186" s="400"/>
      <c r="C4186" s="75"/>
      <c r="D4186" s="323"/>
      <c r="E4186" s="400"/>
      <c r="F4186" s="75"/>
      <c r="G4186" s="75"/>
    </row>
    <row r="4187" spans="1:7" s="324" customFormat="1" x14ac:dyDescent="0.5">
      <c r="A4187" s="399"/>
      <c r="B4187" s="400"/>
      <c r="C4187" s="75"/>
      <c r="D4187" s="323"/>
      <c r="E4187" s="400"/>
      <c r="F4187" s="75"/>
      <c r="G4187" s="75"/>
    </row>
    <row r="4188" spans="1:7" s="324" customFormat="1" x14ac:dyDescent="0.5">
      <c r="A4188" s="399"/>
      <c r="B4188" s="400"/>
      <c r="C4188" s="75"/>
      <c r="D4188" s="323"/>
      <c r="E4188" s="400"/>
      <c r="F4188" s="75"/>
      <c r="G4188" s="75"/>
    </row>
    <row r="4189" spans="1:7" s="324" customFormat="1" x14ac:dyDescent="0.5">
      <c r="A4189" s="399"/>
      <c r="B4189" s="400"/>
      <c r="C4189" s="75"/>
      <c r="D4189" s="323"/>
      <c r="E4189" s="400"/>
      <c r="F4189" s="75"/>
      <c r="G4189" s="75"/>
    </row>
    <row r="4190" spans="1:7" s="324" customFormat="1" x14ac:dyDescent="0.5">
      <c r="A4190" s="399"/>
      <c r="B4190" s="400"/>
      <c r="C4190" s="75"/>
      <c r="D4190" s="323"/>
      <c r="E4190" s="400"/>
      <c r="F4190" s="75"/>
      <c r="G4190" s="75"/>
    </row>
    <row r="4191" spans="1:7" s="324" customFormat="1" x14ac:dyDescent="0.5">
      <c r="A4191" s="399"/>
      <c r="B4191" s="400"/>
      <c r="C4191" s="75"/>
      <c r="D4191" s="323"/>
      <c r="E4191" s="400"/>
      <c r="F4191" s="75"/>
      <c r="G4191" s="75"/>
    </row>
    <row r="4192" spans="1:7" s="324" customFormat="1" x14ac:dyDescent="0.5">
      <c r="A4192" s="399"/>
      <c r="B4192" s="400"/>
      <c r="C4192" s="75"/>
      <c r="D4192" s="323"/>
      <c r="E4192" s="400"/>
      <c r="F4192" s="75"/>
      <c r="G4192" s="75"/>
    </row>
    <row r="4193" spans="1:7" s="324" customFormat="1" x14ac:dyDescent="0.5">
      <c r="A4193" s="399"/>
      <c r="B4193" s="400"/>
      <c r="C4193" s="75"/>
      <c r="D4193" s="323"/>
      <c r="E4193" s="400"/>
      <c r="F4193" s="75"/>
      <c r="G4193" s="75"/>
    </row>
    <row r="4194" spans="1:7" s="324" customFormat="1" x14ac:dyDescent="0.5">
      <c r="A4194" s="399"/>
      <c r="B4194" s="400"/>
      <c r="C4194" s="75"/>
      <c r="D4194" s="323"/>
      <c r="E4194" s="400"/>
      <c r="F4194" s="75"/>
      <c r="G4194" s="75"/>
    </row>
    <row r="4195" spans="1:7" s="324" customFormat="1" x14ac:dyDescent="0.5">
      <c r="A4195" s="399"/>
      <c r="B4195" s="400"/>
      <c r="C4195" s="75"/>
      <c r="D4195" s="323"/>
      <c r="E4195" s="400"/>
      <c r="F4195" s="75"/>
      <c r="G4195" s="75"/>
    </row>
    <row r="4196" spans="1:7" s="324" customFormat="1" x14ac:dyDescent="0.5">
      <c r="A4196" s="399"/>
      <c r="B4196" s="400"/>
      <c r="C4196" s="75"/>
      <c r="D4196" s="323"/>
      <c r="E4196" s="400"/>
      <c r="F4196" s="75"/>
      <c r="G4196" s="75"/>
    </row>
    <row r="4197" spans="1:7" s="324" customFormat="1" x14ac:dyDescent="0.5">
      <c r="A4197" s="399"/>
      <c r="B4197" s="400"/>
      <c r="C4197" s="75"/>
      <c r="D4197" s="323"/>
      <c r="E4197" s="400"/>
      <c r="F4197" s="75"/>
      <c r="G4197" s="75"/>
    </row>
    <row r="4198" spans="1:7" s="324" customFormat="1" x14ac:dyDescent="0.5">
      <c r="A4198" s="399"/>
      <c r="B4198" s="400"/>
      <c r="C4198" s="75"/>
      <c r="D4198" s="323"/>
      <c r="E4198" s="400"/>
      <c r="F4198" s="75"/>
      <c r="G4198" s="75"/>
    </row>
    <row r="4199" spans="1:7" s="324" customFormat="1" x14ac:dyDescent="0.5">
      <c r="A4199" s="399"/>
      <c r="B4199" s="400"/>
      <c r="C4199" s="75"/>
      <c r="D4199" s="323"/>
      <c r="E4199" s="400"/>
      <c r="F4199" s="75"/>
      <c r="G4199" s="75"/>
    </row>
    <row r="4200" spans="1:7" s="324" customFormat="1" x14ac:dyDescent="0.5">
      <c r="A4200" s="399"/>
      <c r="B4200" s="400"/>
      <c r="C4200" s="75"/>
      <c r="D4200" s="323"/>
      <c r="E4200" s="400"/>
      <c r="F4200" s="75"/>
      <c r="G4200" s="75"/>
    </row>
    <row r="4201" spans="1:7" s="324" customFormat="1" x14ac:dyDescent="0.5">
      <c r="A4201" s="399"/>
      <c r="B4201" s="400"/>
      <c r="C4201" s="75"/>
      <c r="D4201" s="323"/>
      <c r="E4201" s="400"/>
      <c r="F4201" s="75"/>
      <c r="G4201" s="75"/>
    </row>
    <row r="4202" spans="1:7" s="324" customFormat="1" x14ac:dyDescent="0.5">
      <c r="A4202" s="399"/>
      <c r="B4202" s="400"/>
      <c r="C4202" s="75"/>
      <c r="D4202" s="323"/>
      <c r="E4202" s="400"/>
      <c r="F4202" s="75"/>
      <c r="G4202" s="75"/>
    </row>
    <row r="4203" spans="1:7" s="324" customFormat="1" x14ac:dyDescent="0.5">
      <c r="A4203" s="399"/>
      <c r="B4203" s="400"/>
      <c r="C4203" s="75"/>
      <c r="D4203" s="323"/>
      <c r="E4203" s="400"/>
      <c r="F4203" s="75"/>
      <c r="G4203" s="75"/>
    </row>
    <row r="4204" spans="1:7" s="324" customFormat="1" x14ac:dyDescent="0.5">
      <c r="A4204" s="399"/>
      <c r="B4204" s="400"/>
      <c r="C4204" s="75"/>
      <c r="D4204" s="323"/>
      <c r="E4204" s="400"/>
      <c r="F4204" s="75"/>
      <c r="G4204" s="75"/>
    </row>
    <row r="4205" spans="1:7" s="324" customFormat="1" x14ac:dyDescent="0.5">
      <c r="A4205" s="399"/>
      <c r="B4205" s="400"/>
      <c r="C4205" s="75"/>
      <c r="D4205" s="323"/>
      <c r="E4205" s="400"/>
      <c r="F4205" s="75"/>
      <c r="G4205" s="75"/>
    </row>
    <row r="4206" spans="1:7" s="324" customFormat="1" x14ac:dyDescent="0.5">
      <c r="A4206" s="399"/>
      <c r="B4206" s="400"/>
      <c r="C4206" s="75"/>
      <c r="D4206" s="323"/>
      <c r="E4206" s="400"/>
      <c r="F4206" s="75"/>
      <c r="G4206" s="75"/>
    </row>
    <row r="4207" spans="1:7" s="324" customFormat="1" x14ac:dyDescent="0.5">
      <c r="A4207" s="399"/>
      <c r="B4207" s="400"/>
      <c r="C4207" s="75"/>
      <c r="D4207" s="323"/>
      <c r="E4207" s="400"/>
      <c r="F4207" s="75"/>
      <c r="G4207" s="75"/>
    </row>
    <row r="4208" spans="1:7" s="324" customFormat="1" x14ac:dyDescent="0.5">
      <c r="A4208" s="399"/>
      <c r="B4208" s="400"/>
      <c r="C4208" s="75"/>
      <c r="D4208" s="323"/>
      <c r="E4208" s="400"/>
      <c r="F4208" s="75"/>
      <c r="G4208" s="75"/>
    </row>
    <row r="4209" spans="1:7" s="324" customFormat="1" x14ac:dyDescent="0.5">
      <c r="A4209" s="399"/>
      <c r="B4209" s="400"/>
      <c r="C4209" s="75"/>
      <c r="D4209" s="323"/>
      <c r="E4209" s="400"/>
      <c r="F4209" s="75"/>
      <c r="G4209" s="75"/>
    </row>
    <row r="4210" spans="1:7" s="324" customFormat="1" x14ac:dyDescent="0.5">
      <c r="A4210" s="399"/>
      <c r="B4210" s="400"/>
      <c r="C4210" s="75"/>
      <c r="D4210" s="323"/>
      <c r="E4210" s="400"/>
      <c r="F4210" s="75"/>
      <c r="G4210" s="75"/>
    </row>
    <row r="4211" spans="1:7" s="324" customFormat="1" x14ac:dyDescent="0.5">
      <c r="A4211" s="399"/>
      <c r="B4211" s="400"/>
      <c r="C4211" s="75"/>
      <c r="D4211" s="323"/>
      <c r="E4211" s="400"/>
      <c r="F4211" s="75"/>
      <c r="G4211" s="75"/>
    </row>
    <row r="4212" spans="1:7" s="324" customFormat="1" x14ac:dyDescent="0.5">
      <c r="A4212" s="399"/>
      <c r="B4212" s="400"/>
      <c r="C4212" s="75"/>
      <c r="D4212" s="323"/>
      <c r="E4212" s="400"/>
      <c r="F4212" s="75"/>
      <c r="G4212" s="75"/>
    </row>
    <row r="4213" spans="1:7" s="324" customFormat="1" x14ac:dyDescent="0.5">
      <c r="A4213" s="399"/>
      <c r="B4213" s="400"/>
      <c r="C4213" s="75"/>
      <c r="D4213" s="323"/>
      <c r="E4213" s="400"/>
      <c r="F4213" s="75"/>
      <c r="G4213" s="75"/>
    </row>
    <row r="4214" spans="1:7" s="324" customFormat="1" x14ac:dyDescent="0.5">
      <c r="A4214" s="399"/>
      <c r="B4214" s="400"/>
      <c r="C4214" s="75"/>
      <c r="D4214" s="323"/>
      <c r="E4214" s="400"/>
      <c r="F4214" s="75"/>
      <c r="G4214" s="75"/>
    </row>
    <row r="4215" spans="1:7" s="324" customFormat="1" x14ac:dyDescent="0.5">
      <c r="A4215" s="399"/>
      <c r="B4215" s="400"/>
      <c r="C4215" s="75"/>
      <c r="D4215" s="323"/>
      <c r="E4215" s="400"/>
      <c r="F4215" s="75"/>
      <c r="G4215" s="75"/>
    </row>
    <row r="4216" spans="1:7" s="324" customFormat="1" x14ac:dyDescent="0.5">
      <c r="A4216" s="399"/>
      <c r="B4216" s="400"/>
      <c r="C4216" s="75"/>
      <c r="D4216" s="323"/>
      <c r="E4216" s="400"/>
      <c r="F4216" s="75"/>
      <c r="G4216" s="75"/>
    </row>
    <row r="4217" spans="1:7" s="324" customFormat="1" x14ac:dyDescent="0.5">
      <c r="A4217" s="399"/>
      <c r="B4217" s="400"/>
      <c r="C4217" s="75"/>
      <c r="D4217" s="323"/>
      <c r="E4217" s="400"/>
      <c r="F4217" s="75"/>
      <c r="G4217" s="75"/>
    </row>
    <row r="4218" spans="1:7" s="324" customFormat="1" x14ac:dyDescent="0.5">
      <c r="A4218" s="399"/>
      <c r="B4218" s="400"/>
      <c r="C4218" s="75"/>
      <c r="D4218" s="323"/>
      <c r="E4218" s="400"/>
      <c r="F4218" s="75"/>
      <c r="G4218" s="75"/>
    </row>
    <row r="4219" spans="1:7" s="324" customFormat="1" x14ac:dyDescent="0.5">
      <c r="A4219" s="399"/>
      <c r="B4219" s="400"/>
      <c r="C4219" s="75"/>
      <c r="D4219" s="323"/>
      <c r="E4219" s="400"/>
      <c r="F4219" s="75"/>
      <c r="G4219" s="75"/>
    </row>
    <row r="4220" spans="1:7" s="324" customFormat="1" x14ac:dyDescent="0.5">
      <c r="A4220" s="399"/>
      <c r="B4220" s="400"/>
      <c r="C4220" s="75"/>
      <c r="D4220" s="323"/>
      <c r="E4220" s="400"/>
      <c r="F4220" s="75"/>
      <c r="G4220" s="75"/>
    </row>
    <row r="4221" spans="1:7" s="324" customFormat="1" x14ac:dyDescent="0.5">
      <c r="A4221" s="399"/>
      <c r="B4221" s="400"/>
      <c r="C4221" s="75"/>
      <c r="D4221" s="323"/>
      <c r="E4221" s="400"/>
      <c r="F4221" s="75"/>
      <c r="G4221" s="75"/>
    </row>
    <row r="4222" spans="1:7" s="324" customFormat="1" x14ac:dyDescent="0.5">
      <c r="A4222" s="399"/>
      <c r="B4222" s="400"/>
      <c r="C4222" s="75"/>
      <c r="D4222" s="323"/>
      <c r="E4222" s="400"/>
      <c r="F4222" s="75"/>
      <c r="G4222" s="75"/>
    </row>
    <row r="4223" spans="1:7" s="324" customFormat="1" x14ac:dyDescent="0.5">
      <c r="A4223" s="399"/>
      <c r="B4223" s="400"/>
      <c r="C4223" s="75"/>
      <c r="D4223" s="323"/>
      <c r="E4223" s="400"/>
      <c r="F4223" s="75"/>
      <c r="G4223" s="75"/>
    </row>
    <row r="4224" spans="1:7" s="324" customFormat="1" x14ac:dyDescent="0.5">
      <c r="A4224" s="399"/>
      <c r="B4224" s="400"/>
      <c r="C4224" s="75"/>
      <c r="D4224" s="323"/>
      <c r="E4224" s="400"/>
      <c r="F4224" s="75"/>
      <c r="G4224" s="75"/>
    </row>
    <row r="4225" spans="1:7" s="324" customFormat="1" x14ac:dyDescent="0.5">
      <c r="A4225" s="399"/>
      <c r="B4225" s="400"/>
      <c r="C4225" s="75"/>
      <c r="D4225" s="323"/>
      <c r="E4225" s="400"/>
      <c r="F4225" s="75"/>
      <c r="G4225" s="75"/>
    </row>
    <row r="4226" spans="1:7" s="324" customFormat="1" x14ac:dyDescent="0.5">
      <c r="A4226" s="399"/>
      <c r="B4226" s="400"/>
      <c r="C4226" s="75"/>
      <c r="D4226" s="323"/>
      <c r="E4226" s="400"/>
      <c r="F4226" s="75"/>
      <c r="G4226" s="75"/>
    </row>
    <row r="4227" spans="1:7" s="324" customFormat="1" x14ac:dyDescent="0.5">
      <c r="A4227" s="399"/>
      <c r="B4227" s="400"/>
      <c r="C4227" s="75"/>
      <c r="D4227" s="323"/>
      <c r="E4227" s="400"/>
      <c r="F4227" s="75"/>
      <c r="G4227" s="75"/>
    </row>
    <row r="4228" spans="1:7" s="324" customFormat="1" x14ac:dyDescent="0.5">
      <c r="A4228" s="399"/>
      <c r="B4228" s="400"/>
      <c r="C4228" s="75"/>
      <c r="D4228" s="323"/>
      <c r="E4228" s="400"/>
      <c r="F4228" s="75"/>
      <c r="G4228" s="75"/>
    </row>
    <row r="4229" spans="1:7" s="324" customFormat="1" x14ac:dyDescent="0.5">
      <c r="A4229" s="399"/>
      <c r="B4229" s="400"/>
      <c r="C4229" s="75"/>
      <c r="D4229" s="323"/>
      <c r="E4229" s="400"/>
      <c r="F4229" s="75"/>
      <c r="G4229" s="75"/>
    </row>
    <row r="4230" spans="1:7" s="324" customFormat="1" x14ac:dyDescent="0.5">
      <c r="A4230" s="399"/>
      <c r="B4230" s="400"/>
      <c r="C4230" s="75"/>
      <c r="D4230" s="323"/>
      <c r="E4230" s="400"/>
      <c r="F4230" s="75"/>
      <c r="G4230" s="75"/>
    </row>
    <row r="4231" spans="1:7" s="324" customFormat="1" x14ac:dyDescent="0.5">
      <c r="A4231" s="399"/>
      <c r="B4231" s="400"/>
      <c r="C4231" s="75"/>
      <c r="D4231" s="323"/>
      <c r="E4231" s="400"/>
      <c r="F4231" s="75"/>
      <c r="G4231" s="75"/>
    </row>
    <row r="4232" spans="1:7" s="324" customFormat="1" x14ac:dyDescent="0.5">
      <c r="A4232" s="399"/>
      <c r="B4232" s="400"/>
      <c r="C4232" s="75"/>
      <c r="D4232" s="323"/>
      <c r="E4232" s="400"/>
      <c r="F4232" s="75"/>
      <c r="G4232" s="75"/>
    </row>
    <row r="4233" spans="1:7" s="324" customFormat="1" x14ac:dyDescent="0.5">
      <c r="A4233" s="399"/>
      <c r="B4233" s="400"/>
      <c r="C4233" s="75"/>
      <c r="D4233" s="323"/>
      <c r="E4233" s="400"/>
      <c r="F4233" s="75"/>
      <c r="G4233" s="75"/>
    </row>
    <row r="4234" spans="1:7" s="324" customFormat="1" x14ac:dyDescent="0.5">
      <c r="A4234" s="399"/>
      <c r="B4234" s="400"/>
      <c r="C4234" s="75"/>
      <c r="D4234" s="323"/>
      <c r="E4234" s="400"/>
      <c r="F4234" s="75"/>
      <c r="G4234" s="75"/>
    </row>
    <row r="4235" spans="1:7" s="324" customFormat="1" x14ac:dyDescent="0.5">
      <c r="A4235" s="399"/>
      <c r="B4235" s="400"/>
      <c r="C4235" s="75"/>
      <c r="D4235" s="323"/>
      <c r="E4235" s="400"/>
      <c r="F4235" s="75"/>
      <c r="G4235" s="75"/>
    </row>
    <row r="4236" spans="1:7" s="324" customFormat="1" x14ac:dyDescent="0.5">
      <c r="A4236" s="399"/>
      <c r="B4236" s="400"/>
      <c r="C4236" s="75"/>
      <c r="D4236" s="323"/>
      <c r="E4236" s="400"/>
      <c r="F4236" s="75"/>
      <c r="G4236" s="75"/>
    </row>
    <row r="4237" spans="1:7" s="324" customFormat="1" x14ac:dyDescent="0.5">
      <c r="A4237" s="399"/>
      <c r="B4237" s="400"/>
      <c r="C4237" s="75"/>
      <c r="D4237" s="323"/>
      <c r="E4237" s="400"/>
      <c r="F4237" s="75"/>
      <c r="G4237" s="75"/>
    </row>
    <row r="4238" spans="1:7" x14ac:dyDescent="0.5">
      <c r="A4238" s="399"/>
      <c r="B4238" s="400"/>
      <c r="C4238" s="75"/>
      <c r="E4238" s="400"/>
      <c r="F4238" s="75"/>
      <c r="G4238" s="75"/>
    </row>
    <row r="4239" spans="1:7" x14ac:dyDescent="0.5">
      <c r="A4239" s="399"/>
      <c r="B4239" s="400"/>
      <c r="C4239" s="75"/>
      <c r="E4239" s="400"/>
      <c r="F4239" s="75"/>
      <c r="G4239" s="75"/>
    </row>
    <row r="4240" spans="1:7" x14ac:dyDescent="0.5">
      <c r="A4240" s="399"/>
      <c r="B4240" s="400"/>
      <c r="C4240" s="75"/>
      <c r="E4240" s="400"/>
      <c r="F4240" s="75"/>
      <c r="G4240" s="75"/>
    </row>
    <row r="4241" spans="1:7" x14ac:dyDescent="0.5">
      <c r="A4241" s="399"/>
      <c r="B4241" s="400"/>
      <c r="C4241" s="75"/>
      <c r="E4241" s="400"/>
      <c r="F4241" s="75"/>
      <c r="G4241" s="75"/>
    </row>
    <row r="4242" spans="1:7" x14ac:dyDescent="0.5">
      <c r="A4242" s="399"/>
      <c r="B4242" s="400"/>
      <c r="C4242" s="75"/>
      <c r="E4242" s="400"/>
      <c r="F4242" s="75"/>
      <c r="G4242" s="75"/>
    </row>
    <row r="4243" spans="1:7" x14ac:dyDescent="0.5">
      <c r="A4243" s="399"/>
      <c r="B4243" s="400"/>
      <c r="C4243" s="75"/>
      <c r="E4243" s="400"/>
      <c r="F4243" s="75"/>
      <c r="G4243" s="75"/>
    </row>
    <row r="4244" spans="1:7" x14ac:dyDescent="0.5">
      <c r="A4244" s="399"/>
      <c r="B4244" s="400"/>
      <c r="C4244" s="75"/>
      <c r="E4244" s="400"/>
      <c r="F4244" s="75"/>
      <c r="G4244" s="75"/>
    </row>
    <row r="4245" spans="1:7" x14ac:dyDescent="0.5">
      <c r="A4245" s="399"/>
      <c r="B4245" s="400"/>
      <c r="C4245" s="75"/>
      <c r="E4245" s="400"/>
      <c r="F4245" s="75"/>
      <c r="G4245" s="75"/>
    </row>
    <row r="4246" spans="1:7" x14ac:dyDescent="0.5">
      <c r="A4246" s="399"/>
      <c r="B4246" s="400"/>
      <c r="C4246" s="75"/>
      <c r="E4246" s="400"/>
      <c r="F4246" s="75"/>
      <c r="G4246" s="75"/>
    </row>
    <row r="4247" spans="1:7" x14ac:dyDescent="0.5">
      <c r="A4247" s="399"/>
      <c r="B4247" s="400"/>
      <c r="C4247" s="75"/>
      <c r="E4247" s="400"/>
      <c r="F4247" s="75"/>
      <c r="G4247" s="75"/>
    </row>
  </sheetData>
  <mergeCells count="17">
    <mergeCell ref="H9:H10"/>
    <mergeCell ref="I9:I10"/>
    <mergeCell ref="A7:B7"/>
    <mergeCell ref="D7:E7"/>
    <mergeCell ref="A8:B8"/>
    <mergeCell ref="D8:E8"/>
    <mergeCell ref="A9:A10"/>
    <mergeCell ref="B9:C10"/>
    <mergeCell ref="D9:D10"/>
    <mergeCell ref="E9:E10"/>
    <mergeCell ref="F9:G9"/>
    <mergeCell ref="A2:I2"/>
    <mergeCell ref="A3:B3"/>
    <mergeCell ref="A4:B4"/>
    <mergeCell ref="A5:B5"/>
    <mergeCell ref="A6:B6"/>
    <mergeCell ref="D6:E6"/>
  </mergeCells>
  <pageMargins left="0.62992125984251968" right="0.31496062992125984" top="0.55118110236220474" bottom="0.35433070866141736" header="0.31496062992125984" footer="0.31496062992125984"/>
  <pageSetup paperSize="9" scale="75" orientation="landscape" r:id="rId1"/>
  <headerFooter>
    <oddHeader>&amp;R&amp;"AngsanaUPC,Regular"&amp;16ปร.4 หน้าที่ &amp;P of &amp;N</oddHeader>
  </headerFooter>
  <rowBreaks count="1" manualBreakCount="1">
    <brk id="2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Q74"/>
  <sheetViews>
    <sheetView view="pageBreakPreview" topLeftCell="A18" zoomScale="85" zoomScaleNormal="100" zoomScaleSheetLayoutView="85" workbookViewId="0">
      <selection activeCell="L8" sqref="L8:U27"/>
    </sheetView>
  </sheetViews>
  <sheetFormatPr defaultColWidth="9" defaultRowHeight="23.25" x14ac:dyDescent="0.2"/>
  <cols>
    <col min="1" max="1" width="9.875" style="561" customWidth="1"/>
    <col min="2" max="2" width="8.75" style="561" customWidth="1"/>
    <col min="3" max="3" width="55" style="561" customWidth="1"/>
    <col min="4" max="4" width="9.5" style="408" customWidth="1"/>
    <col min="5" max="5" width="8.5" style="409" customWidth="1"/>
    <col min="6" max="9" width="13.125" style="410" customWidth="1"/>
    <col min="10" max="10" width="14.75" style="410" customWidth="1"/>
    <col min="11" max="11" width="13.25" style="410" customWidth="1"/>
    <col min="12" max="12" width="13.75" style="561" customWidth="1"/>
    <col min="13" max="20" width="2.5" style="561" customWidth="1"/>
    <col min="21" max="21" width="25.625" style="561" bestFit="1" customWidth="1"/>
    <col min="22" max="23" width="2.5" style="561" customWidth="1"/>
    <col min="24" max="24" width="7.125" style="561" bestFit="1" customWidth="1"/>
    <col min="25" max="51" width="2.5" style="561" customWidth="1"/>
    <col min="52" max="16273" width="9" style="561"/>
    <col min="16274" max="16274" width="14.5" style="561" bestFit="1" customWidth="1"/>
    <col min="16275" max="16384" width="9" style="561"/>
  </cols>
  <sheetData>
    <row r="1" spans="1:17" x14ac:dyDescent="0.2">
      <c r="K1" s="325" t="s">
        <v>221</v>
      </c>
    </row>
    <row r="2" spans="1:17" s="562" customFormat="1" x14ac:dyDescent="0.5">
      <c r="A2" s="718" t="s">
        <v>222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</row>
    <row r="3" spans="1:17" s="562" customFormat="1" x14ac:dyDescent="0.5">
      <c r="A3" s="719" t="s">
        <v>207</v>
      </c>
      <c r="B3" s="719"/>
      <c r="C3" s="563" t="str">
        <f>ปร6!B3</f>
        <v>โครงการปรับพื้นที่คณะแพทยศาสตร์วชิรพยาบาล มหาวิทยาลัยนวมินทราธิราช เขตบางบอน</v>
      </c>
      <c r="D3" s="392"/>
      <c r="E3" s="411"/>
      <c r="F3" s="326"/>
      <c r="G3" s="325"/>
      <c r="H3" s="326"/>
      <c r="I3" s="326"/>
      <c r="J3" s="326"/>
    </row>
    <row r="4" spans="1:17" s="562" customFormat="1" x14ac:dyDescent="0.5">
      <c r="A4" s="719" t="s">
        <v>208</v>
      </c>
      <c r="B4" s="719"/>
      <c r="C4" s="564" t="str">
        <f>ปร6!B4</f>
        <v>คณะแพทยศาสร์วชิรพยาบาล</v>
      </c>
      <c r="D4" s="412"/>
      <c r="E4" s="413"/>
      <c r="F4" s="326"/>
      <c r="G4" s="325"/>
      <c r="H4" s="326"/>
      <c r="I4" s="326"/>
      <c r="J4" s="326"/>
      <c r="K4" s="414"/>
    </row>
    <row r="5" spans="1:17" s="562" customFormat="1" x14ac:dyDescent="0.5">
      <c r="A5" s="719" t="s">
        <v>209</v>
      </c>
      <c r="B5" s="719"/>
      <c r="C5" s="564" t="str">
        <f>ปร6!B5</f>
        <v>พื้นที่ มหาวิทยาลัยนวมินทราธิราช เขตบางบอน</v>
      </c>
      <c r="D5" s="412"/>
      <c r="E5" s="413"/>
      <c r="F5" s="326"/>
      <c r="G5" s="325"/>
      <c r="H5" s="326"/>
      <c r="I5" s="326"/>
      <c r="J5" s="326"/>
      <c r="K5" s="415"/>
    </row>
    <row r="6" spans="1:17" s="562" customFormat="1" x14ac:dyDescent="0.5">
      <c r="A6" s="720" t="s">
        <v>210</v>
      </c>
      <c r="B6" s="720"/>
      <c r="C6" s="564"/>
      <c r="D6" s="721"/>
      <c r="E6" s="721"/>
      <c r="F6" s="721"/>
      <c r="G6" s="325"/>
      <c r="H6" s="416"/>
      <c r="I6" s="326"/>
      <c r="J6" s="326"/>
      <c r="K6" s="414"/>
    </row>
    <row r="7" spans="1:17" s="562" customFormat="1" x14ac:dyDescent="0.5">
      <c r="A7" s="720" t="s">
        <v>211</v>
      </c>
      <c r="B7" s="720"/>
      <c r="C7" s="564" t="str">
        <f>ปร6!B7</f>
        <v>ที่แนบ  มีจำนวน  1 ชุด</v>
      </c>
      <c r="D7" s="721"/>
      <c r="E7" s="721"/>
      <c r="F7" s="721"/>
      <c r="G7" s="325"/>
      <c r="H7" s="326"/>
      <c r="I7" s="326"/>
      <c r="J7" s="326"/>
      <c r="K7" s="326"/>
    </row>
    <row r="8" spans="1:17" s="562" customFormat="1" x14ac:dyDescent="0.5">
      <c r="A8" s="729" t="s">
        <v>213</v>
      </c>
      <c r="B8" s="729"/>
      <c r="C8" s="565" t="str">
        <f>ปร6!B8</f>
        <v>เมื่อวันที่     เดือน พฤษภาคม พ.ศ.2568</v>
      </c>
      <c r="D8" s="730"/>
      <c r="E8" s="730"/>
      <c r="F8" s="730"/>
      <c r="G8" s="417"/>
      <c r="H8" s="418"/>
      <c r="I8" s="418"/>
      <c r="J8" s="419"/>
      <c r="K8" s="566" t="s">
        <v>27</v>
      </c>
    </row>
    <row r="9" spans="1:17" s="567" customFormat="1" x14ac:dyDescent="0.2">
      <c r="A9" s="731" t="s">
        <v>1</v>
      </c>
      <c r="B9" s="733" t="s">
        <v>28</v>
      </c>
      <c r="C9" s="734"/>
      <c r="D9" s="737" t="s">
        <v>74</v>
      </c>
      <c r="E9" s="731" t="s">
        <v>7</v>
      </c>
      <c r="F9" s="722" t="s">
        <v>9</v>
      </c>
      <c r="G9" s="722"/>
      <c r="H9" s="722" t="s">
        <v>140</v>
      </c>
      <c r="I9" s="722"/>
      <c r="J9" s="723" t="s">
        <v>18</v>
      </c>
      <c r="K9" s="725" t="s">
        <v>5</v>
      </c>
    </row>
    <row r="10" spans="1:17" s="567" customFormat="1" ht="24" thickBot="1" x14ac:dyDescent="0.25">
      <c r="A10" s="732"/>
      <c r="B10" s="735"/>
      <c r="C10" s="736"/>
      <c r="D10" s="738"/>
      <c r="E10" s="732"/>
      <c r="F10" s="328" t="s">
        <v>235</v>
      </c>
      <c r="G10" s="328" t="s">
        <v>11</v>
      </c>
      <c r="H10" s="328" t="s">
        <v>20</v>
      </c>
      <c r="I10" s="328" t="s">
        <v>21</v>
      </c>
      <c r="J10" s="724"/>
      <c r="K10" s="726"/>
    </row>
    <row r="11" spans="1:17" s="568" customFormat="1" ht="24" thickTop="1" x14ac:dyDescent="0.5">
      <c r="A11" s="595"/>
      <c r="B11" s="596" t="s">
        <v>120</v>
      </c>
      <c r="C11" s="597"/>
      <c r="D11" s="598"/>
      <c r="E11" s="599"/>
      <c r="F11" s="600"/>
      <c r="G11" s="600"/>
      <c r="H11" s="420"/>
      <c r="I11" s="420"/>
      <c r="J11" s="420"/>
      <c r="K11" s="421"/>
      <c r="P11" s="563"/>
    </row>
    <row r="12" spans="1:17" s="570" customFormat="1" x14ac:dyDescent="0.2">
      <c r="A12" s="595"/>
      <c r="B12" s="597" t="s">
        <v>236</v>
      </c>
      <c r="C12" s="601"/>
      <c r="D12" s="598"/>
      <c r="E12" s="602"/>
      <c r="F12" s="603"/>
      <c r="G12" s="603"/>
      <c r="H12" s="422"/>
      <c r="I12" s="423"/>
      <c r="J12" s="560"/>
      <c r="K12" s="569"/>
    </row>
    <row r="13" spans="1:17" s="568" customFormat="1" x14ac:dyDescent="0.5">
      <c r="A13" s="604">
        <v>1</v>
      </c>
      <c r="B13" s="605" t="s">
        <v>252</v>
      </c>
      <c r="C13" s="606"/>
      <c r="D13" s="607"/>
      <c r="E13" s="608"/>
      <c r="F13" s="609"/>
      <c r="G13" s="609"/>
      <c r="H13" s="348"/>
      <c r="I13" s="348"/>
      <c r="J13" s="348"/>
      <c r="K13" s="352"/>
    </row>
    <row r="14" spans="1:17" s="568" customFormat="1" x14ac:dyDescent="0.2">
      <c r="A14" s="610">
        <v>1.1000000000000001</v>
      </c>
      <c r="B14" s="605" t="s">
        <v>283</v>
      </c>
      <c r="C14" s="606"/>
      <c r="D14" s="607"/>
      <c r="E14" s="608"/>
      <c r="F14" s="609"/>
      <c r="G14" s="609"/>
      <c r="H14" s="348"/>
      <c r="I14" s="348"/>
      <c r="J14" s="348"/>
      <c r="K14" s="352"/>
      <c r="L14" s="571"/>
      <c r="M14" s="571"/>
      <c r="N14" s="571"/>
      <c r="O14" s="571"/>
      <c r="P14" s="571"/>
      <c r="Q14" s="571"/>
    </row>
    <row r="15" spans="1:17" s="568" customFormat="1" x14ac:dyDescent="0.5">
      <c r="A15" s="604"/>
      <c r="B15" s="611" t="s">
        <v>58</v>
      </c>
      <c r="C15" s="612" t="s">
        <v>286</v>
      </c>
      <c r="D15" s="607">
        <v>70</v>
      </c>
      <c r="E15" s="607" t="s">
        <v>77</v>
      </c>
      <c r="F15" s="609"/>
      <c r="G15" s="609"/>
      <c r="H15" s="348"/>
      <c r="I15" s="348"/>
      <c r="J15" s="348"/>
      <c r="K15" s="352"/>
      <c r="L15" s="574"/>
      <c r="M15" s="571"/>
      <c r="N15" s="571"/>
      <c r="O15" s="571"/>
      <c r="P15" s="571"/>
      <c r="Q15" s="571"/>
    </row>
    <row r="16" spans="1:17" s="568" customFormat="1" x14ac:dyDescent="0.5">
      <c r="A16" s="604"/>
      <c r="B16" s="611" t="s">
        <v>58</v>
      </c>
      <c r="C16" s="612" t="s">
        <v>253</v>
      </c>
      <c r="D16" s="607">
        <v>70</v>
      </c>
      <c r="E16" s="607" t="s">
        <v>77</v>
      </c>
      <c r="F16" s="609"/>
      <c r="G16" s="609"/>
      <c r="H16" s="348"/>
      <c r="I16" s="348"/>
      <c r="J16" s="348"/>
      <c r="K16" s="352"/>
      <c r="L16" s="574"/>
      <c r="M16" s="571"/>
      <c r="N16" s="571"/>
      <c r="O16" s="571"/>
      <c r="P16" s="571"/>
      <c r="Q16" s="571"/>
    </row>
    <row r="17" spans="1:17" s="568" customFormat="1" x14ac:dyDescent="0.5">
      <c r="A17" s="604"/>
      <c r="B17" s="611" t="s">
        <v>58</v>
      </c>
      <c r="C17" s="612" t="s">
        <v>254</v>
      </c>
      <c r="D17" s="607">
        <v>19.2</v>
      </c>
      <c r="E17" s="607" t="s">
        <v>85</v>
      </c>
      <c r="F17" s="609"/>
      <c r="G17" s="609"/>
      <c r="H17" s="348"/>
      <c r="I17" s="348"/>
      <c r="J17" s="348"/>
      <c r="K17" s="352"/>
      <c r="L17" s="574"/>
      <c r="M17" s="571"/>
      <c r="N17" s="571"/>
      <c r="O17" s="571"/>
      <c r="P17" s="571"/>
      <c r="Q17" s="571"/>
    </row>
    <row r="18" spans="1:17" s="568" customFormat="1" x14ac:dyDescent="0.5">
      <c r="A18" s="604"/>
      <c r="B18" s="611"/>
      <c r="C18" s="606"/>
      <c r="D18" s="607"/>
      <c r="E18" s="607"/>
      <c r="F18" s="609"/>
      <c r="G18" s="609"/>
      <c r="H18" s="348"/>
      <c r="I18" s="348"/>
      <c r="J18" s="348"/>
      <c r="K18" s="352"/>
      <c r="L18" s="571"/>
      <c r="M18" s="571"/>
      <c r="N18" s="571"/>
      <c r="O18" s="571"/>
      <c r="P18" s="571"/>
      <c r="Q18" s="571"/>
    </row>
    <row r="19" spans="1:17" s="568" customFormat="1" ht="24" thickBot="1" x14ac:dyDescent="0.25">
      <c r="A19" s="613"/>
      <c r="B19" s="614"/>
      <c r="C19" s="615" t="str">
        <f>"รวมราคา "&amp;B14</f>
        <v>รวมราคา งานเสาเข็มกำแพงกันดิน</v>
      </c>
      <c r="D19" s="616"/>
      <c r="E19" s="617"/>
      <c r="F19" s="617"/>
      <c r="G19" s="617"/>
      <c r="H19" s="328"/>
      <c r="I19" s="328"/>
      <c r="J19" s="328"/>
      <c r="K19" s="328"/>
      <c r="L19" s="571"/>
      <c r="M19" s="571"/>
      <c r="N19" s="571"/>
      <c r="O19" s="571"/>
      <c r="P19" s="571"/>
      <c r="Q19" s="571"/>
    </row>
    <row r="20" spans="1:17" s="568" customFormat="1" ht="24" thickTop="1" x14ac:dyDescent="0.5">
      <c r="A20" s="604">
        <v>1.2</v>
      </c>
      <c r="B20" s="605" t="s">
        <v>255</v>
      </c>
      <c r="C20" s="606"/>
      <c r="D20" s="607"/>
      <c r="E20" s="607"/>
      <c r="F20" s="609"/>
      <c r="G20" s="609"/>
      <c r="H20" s="348"/>
      <c r="I20" s="348"/>
      <c r="J20" s="348"/>
      <c r="K20" s="352"/>
      <c r="L20" s="571"/>
      <c r="M20" s="571"/>
      <c r="N20" s="571"/>
      <c r="O20" s="571"/>
      <c r="P20" s="571"/>
      <c r="Q20" s="571"/>
    </row>
    <row r="21" spans="1:17" s="568" customFormat="1" x14ac:dyDescent="0.5">
      <c r="A21" s="604"/>
      <c r="B21" s="611" t="s">
        <v>58</v>
      </c>
      <c r="C21" s="606" t="s">
        <v>256</v>
      </c>
      <c r="D21" s="607">
        <v>0</v>
      </c>
      <c r="E21" s="607" t="s">
        <v>261</v>
      </c>
      <c r="F21" s="609"/>
      <c r="G21" s="618"/>
      <c r="H21" s="348"/>
      <c r="I21" s="348"/>
      <c r="J21" s="348"/>
      <c r="K21" s="352"/>
      <c r="L21" s="574"/>
      <c r="M21" s="571"/>
      <c r="N21" s="571"/>
      <c r="O21" s="571"/>
      <c r="P21" s="571"/>
      <c r="Q21" s="571"/>
    </row>
    <row r="22" spans="1:17" s="568" customFormat="1" x14ac:dyDescent="0.2">
      <c r="A22" s="610"/>
      <c r="B22" s="611" t="s">
        <v>58</v>
      </c>
      <c r="C22" s="606" t="s">
        <v>257</v>
      </c>
      <c r="D22" s="607">
        <v>1655</v>
      </c>
      <c r="E22" s="607" t="s">
        <v>261</v>
      </c>
      <c r="F22" s="609"/>
      <c r="G22" s="618"/>
      <c r="H22" s="348"/>
      <c r="I22" s="348"/>
      <c r="J22" s="348"/>
      <c r="K22" s="352"/>
      <c r="L22" s="574"/>
      <c r="M22" s="571"/>
      <c r="N22" s="571"/>
      <c r="O22" s="571"/>
      <c r="P22" s="571"/>
      <c r="Q22" s="571"/>
    </row>
    <row r="23" spans="1:17" s="568" customFormat="1" x14ac:dyDescent="0.2">
      <c r="A23" s="619"/>
      <c r="B23" s="611" t="s">
        <v>58</v>
      </c>
      <c r="C23" s="606" t="s">
        <v>258</v>
      </c>
      <c r="D23" s="607">
        <v>866.5</v>
      </c>
      <c r="E23" s="607" t="s">
        <v>261</v>
      </c>
      <c r="F23" s="609"/>
      <c r="G23" s="618"/>
      <c r="H23" s="348"/>
      <c r="I23" s="348"/>
      <c r="J23" s="348"/>
      <c r="K23" s="352"/>
      <c r="L23" s="574"/>
      <c r="M23" s="571"/>
      <c r="N23" s="571"/>
      <c r="O23" s="571"/>
      <c r="P23" s="571"/>
      <c r="Q23" s="571"/>
    </row>
    <row r="24" spans="1:17" s="568" customFormat="1" x14ac:dyDescent="0.2">
      <c r="A24" s="619"/>
      <c r="B24" s="611" t="s">
        <v>58</v>
      </c>
      <c r="C24" s="606" t="s">
        <v>259</v>
      </c>
      <c r="D24" s="607">
        <v>0</v>
      </c>
      <c r="E24" s="607" t="s">
        <v>261</v>
      </c>
      <c r="F24" s="609"/>
      <c r="G24" s="618"/>
      <c r="H24" s="348"/>
      <c r="I24" s="348"/>
      <c r="J24" s="348"/>
      <c r="K24" s="352"/>
      <c r="L24" s="574"/>
      <c r="M24" s="571"/>
      <c r="N24" s="571"/>
      <c r="O24" s="571"/>
      <c r="P24" s="571"/>
      <c r="Q24" s="571"/>
    </row>
    <row r="25" spans="1:17" s="568" customFormat="1" x14ac:dyDescent="0.2">
      <c r="A25" s="619"/>
      <c r="B25" s="611" t="s">
        <v>58</v>
      </c>
      <c r="C25" s="606" t="s">
        <v>260</v>
      </c>
      <c r="D25" s="607">
        <f>(D24+D23+D22+D21)*30/1000</f>
        <v>75.644999999999996</v>
      </c>
      <c r="E25" s="607" t="s">
        <v>261</v>
      </c>
      <c r="F25" s="609"/>
      <c r="G25" s="609"/>
      <c r="H25" s="348"/>
      <c r="I25" s="348"/>
      <c r="J25" s="348"/>
      <c r="K25" s="352"/>
      <c r="L25" s="574"/>
      <c r="M25" s="571"/>
      <c r="N25" s="571"/>
      <c r="O25" s="571"/>
      <c r="P25" s="571"/>
      <c r="Q25" s="571"/>
    </row>
    <row r="26" spans="1:17" s="568" customFormat="1" x14ac:dyDescent="0.2">
      <c r="A26" s="619"/>
      <c r="B26" s="611"/>
      <c r="C26" s="606"/>
      <c r="D26" s="607"/>
      <c r="E26" s="607"/>
      <c r="F26" s="609"/>
      <c r="G26" s="609"/>
      <c r="H26" s="348"/>
      <c r="I26" s="348"/>
      <c r="J26" s="348"/>
      <c r="K26" s="352"/>
      <c r="L26" s="571"/>
      <c r="M26" s="571"/>
      <c r="N26" s="571"/>
      <c r="O26" s="571"/>
      <c r="P26" s="571"/>
      <c r="Q26" s="571"/>
    </row>
    <row r="27" spans="1:17" s="568" customFormat="1" ht="24" thickBot="1" x14ac:dyDescent="0.25">
      <c r="A27" s="613"/>
      <c r="B27" s="614"/>
      <c r="C27" s="615" t="str">
        <f>"รวมราคา "&amp;B20</f>
        <v>รวมราคา เหล็กเสริมสำหรับงานกำพงกันดิน</v>
      </c>
      <c r="D27" s="616"/>
      <c r="E27" s="617"/>
      <c r="F27" s="617"/>
      <c r="G27" s="617"/>
      <c r="H27" s="328"/>
      <c r="I27" s="328"/>
      <c r="J27" s="328"/>
      <c r="K27" s="328"/>
      <c r="L27" s="571"/>
      <c r="M27" s="571"/>
      <c r="N27" s="571"/>
      <c r="O27" s="571"/>
      <c r="P27" s="571"/>
      <c r="Q27" s="571"/>
    </row>
    <row r="28" spans="1:17" s="568" customFormat="1" ht="24" thickTop="1" x14ac:dyDescent="0.2">
      <c r="A28" s="610">
        <v>1.3</v>
      </c>
      <c r="B28" s="605" t="s">
        <v>262</v>
      </c>
      <c r="C28" s="606"/>
      <c r="D28" s="607"/>
      <c r="E28" s="607"/>
      <c r="F28" s="609"/>
      <c r="G28" s="609"/>
      <c r="H28" s="348"/>
      <c r="I28" s="348"/>
      <c r="J28" s="348"/>
      <c r="K28" s="352"/>
      <c r="L28" s="571"/>
      <c r="M28" s="571"/>
      <c r="N28" s="571"/>
      <c r="O28" s="571"/>
      <c r="P28" s="571"/>
      <c r="Q28" s="571"/>
    </row>
    <row r="29" spans="1:17" s="568" customFormat="1" x14ac:dyDescent="0.2">
      <c r="A29" s="610"/>
      <c r="B29" s="611" t="s">
        <v>58</v>
      </c>
      <c r="C29" s="606" t="s">
        <v>263</v>
      </c>
      <c r="D29" s="607">
        <v>768.69</v>
      </c>
      <c r="E29" s="607" t="s">
        <v>98</v>
      </c>
      <c r="F29" s="609"/>
      <c r="G29" s="609"/>
      <c r="H29" s="348"/>
      <c r="I29" s="348"/>
      <c r="J29" s="348"/>
      <c r="K29" s="352"/>
      <c r="L29" s="574"/>
      <c r="M29" s="571"/>
      <c r="N29" s="571"/>
      <c r="O29" s="571"/>
      <c r="P29" s="571"/>
      <c r="Q29" s="571"/>
    </row>
    <row r="30" spans="1:17" s="568" customFormat="1" x14ac:dyDescent="0.2">
      <c r="A30" s="610"/>
      <c r="B30" s="611" t="s">
        <v>58</v>
      </c>
      <c r="C30" s="606" t="s">
        <v>264</v>
      </c>
      <c r="D30" s="607">
        <f>D29*80%</f>
        <v>614.95200000000011</v>
      </c>
      <c r="E30" s="607" t="s">
        <v>269</v>
      </c>
      <c r="F30" s="609"/>
      <c r="G30" s="609"/>
      <c r="H30" s="348"/>
      <c r="I30" s="348"/>
      <c r="J30" s="348"/>
      <c r="K30" s="352"/>
      <c r="L30" s="574"/>
      <c r="M30" s="571"/>
      <c r="N30" s="571"/>
      <c r="O30" s="571"/>
      <c r="P30" s="571"/>
      <c r="Q30" s="571"/>
    </row>
    <row r="31" spans="1:17" s="568" customFormat="1" x14ac:dyDescent="0.2">
      <c r="A31" s="620"/>
      <c r="B31" s="611" t="s">
        <v>58</v>
      </c>
      <c r="C31" s="621" t="s">
        <v>265</v>
      </c>
      <c r="D31" s="622">
        <f>D30*30%</f>
        <v>184.48560000000003</v>
      </c>
      <c r="E31" s="622" t="s">
        <v>269</v>
      </c>
      <c r="F31" s="618"/>
      <c r="G31" s="618"/>
      <c r="H31" s="348"/>
      <c r="I31" s="348"/>
      <c r="J31" s="348"/>
      <c r="K31" s="426"/>
      <c r="L31" s="574"/>
      <c r="M31" s="571"/>
      <c r="N31" s="571"/>
      <c r="O31" s="571"/>
      <c r="P31" s="571"/>
      <c r="Q31" s="571"/>
    </row>
    <row r="32" spans="1:17" s="568" customFormat="1" x14ac:dyDescent="0.2">
      <c r="A32" s="620"/>
      <c r="B32" s="611" t="s">
        <v>58</v>
      </c>
      <c r="C32" s="621" t="s">
        <v>266</v>
      </c>
      <c r="D32" s="622">
        <v>390</v>
      </c>
      <c r="E32" s="622" t="s">
        <v>77</v>
      </c>
      <c r="F32" s="618"/>
      <c r="G32" s="618"/>
      <c r="H32" s="348"/>
      <c r="I32" s="348"/>
      <c r="J32" s="348"/>
      <c r="K32" s="426"/>
      <c r="L32" s="574"/>
      <c r="M32" s="571"/>
      <c r="N32" s="571"/>
      <c r="O32" s="571"/>
      <c r="P32" s="571"/>
      <c r="Q32" s="571"/>
    </row>
    <row r="33" spans="1:17" s="568" customFormat="1" x14ac:dyDescent="0.2">
      <c r="A33" s="620"/>
      <c r="B33" s="611" t="s">
        <v>58</v>
      </c>
      <c r="C33" s="621" t="s">
        <v>267</v>
      </c>
      <c r="D33" s="622">
        <f>D30*25%</f>
        <v>153.73800000000003</v>
      </c>
      <c r="E33" s="622" t="s">
        <v>261</v>
      </c>
      <c r="F33" s="618"/>
      <c r="G33" s="618"/>
      <c r="H33" s="348"/>
      <c r="I33" s="348"/>
      <c r="J33" s="348"/>
      <c r="K33" s="426"/>
      <c r="L33" s="574"/>
      <c r="M33" s="571"/>
      <c r="N33" s="571"/>
      <c r="O33" s="571"/>
      <c r="P33" s="571"/>
      <c r="Q33" s="571"/>
    </row>
    <row r="34" spans="1:17" s="568" customFormat="1" x14ac:dyDescent="0.2">
      <c r="A34" s="620"/>
      <c r="B34" s="611" t="s">
        <v>58</v>
      </c>
      <c r="C34" s="621" t="s">
        <v>268</v>
      </c>
      <c r="D34" s="622">
        <v>280</v>
      </c>
      <c r="E34" s="622" t="s">
        <v>98</v>
      </c>
      <c r="F34" s="618"/>
      <c r="G34" s="618"/>
      <c r="H34" s="348"/>
      <c r="I34" s="348"/>
      <c r="J34" s="348"/>
      <c r="K34" s="426"/>
      <c r="L34" s="574"/>
      <c r="M34" s="571"/>
      <c r="N34" s="571"/>
      <c r="O34" s="571"/>
      <c r="P34" s="571"/>
      <c r="Q34" s="571"/>
    </row>
    <row r="35" spans="1:17" s="568" customFormat="1" x14ac:dyDescent="0.2">
      <c r="A35" s="620"/>
      <c r="B35" s="623"/>
      <c r="C35" s="621"/>
      <c r="D35" s="622"/>
      <c r="E35" s="622"/>
      <c r="F35" s="618"/>
      <c r="G35" s="618"/>
      <c r="H35" s="348"/>
      <c r="I35" s="348"/>
      <c r="J35" s="348"/>
      <c r="K35" s="426"/>
      <c r="L35" s="571"/>
      <c r="M35" s="571"/>
      <c r="N35" s="571"/>
      <c r="O35" s="571"/>
      <c r="P35" s="571"/>
      <c r="Q35" s="571"/>
    </row>
    <row r="36" spans="1:17" s="568" customFormat="1" ht="24" thickBot="1" x14ac:dyDescent="0.25">
      <c r="A36" s="613"/>
      <c r="B36" s="614"/>
      <c r="C36" s="615" t="str">
        <f>"รวมราคา "&amp;B28</f>
        <v>รวมราคา ไม้แบบสำหรับงานกำแพงกันดิน</v>
      </c>
      <c r="D36" s="616"/>
      <c r="E36" s="617"/>
      <c r="F36" s="617"/>
      <c r="G36" s="617"/>
      <c r="H36" s="328"/>
      <c r="I36" s="328"/>
      <c r="J36" s="328"/>
      <c r="K36" s="328"/>
      <c r="L36" s="571"/>
      <c r="M36" s="571"/>
      <c r="N36" s="571"/>
      <c r="O36" s="571"/>
      <c r="P36" s="571"/>
      <c r="Q36" s="571"/>
    </row>
    <row r="37" spans="1:17" s="568" customFormat="1" ht="24.75" thickTop="1" thickBot="1" x14ac:dyDescent="0.25">
      <c r="A37" s="613"/>
      <c r="B37" s="614" t="str">
        <f>"รวมราคา "&amp;B13</f>
        <v>รวมราคา งานกำแพงกันดิน</v>
      </c>
      <c r="C37" s="615"/>
      <c r="D37" s="616"/>
      <c r="E37" s="617"/>
      <c r="F37" s="617"/>
      <c r="G37" s="617"/>
      <c r="H37" s="328"/>
      <c r="I37" s="328"/>
      <c r="J37" s="328"/>
      <c r="K37" s="328"/>
      <c r="L37" s="571"/>
      <c r="M37" s="571"/>
      <c r="N37" s="571"/>
      <c r="O37" s="571"/>
      <c r="P37" s="571"/>
      <c r="Q37" s="571"/>
    </row>
    <row r="38" spans="1:17" s="568" customFormat="1" ht="24" thickTop="1" x14ac:dyDescent="0.5">
      <c r="A38" s="604">
        <v>2</v>
      </c>
      <c r="B38" s="624" t="s">
        <v>270</v>
      </c>
      <c r="C38" s="621"/>
      <c r="D38" s="622"/>
      <c r="E38" s="622"/>
      <c r="F38" s="618"/>
      <c r="G38" s="618"/>
      <c r="H38" s="348"/>
      <c r="I38" s="348"/>
      <c r="J38" s="348"/>
      <c r="K38" s="426"/>
      <c r="L38" s="571"/>
      <c r="M38" s="571"/>
      <c r="N38" s="571"/>
      <c r="O38" s="571"/>
      <c r="P38" s="571"/>
      <c r="Q38" s="571"/>
    </row>
    <row r="39" spans="1:17" s="568" customFormat="1" x14ac:dyDescent="0.2">
      <c r="A39" s="620">
        <v>2.1</v>
      </c>
      <c r="B39" s="624" t="s">
        <v>287</v>
      </c>
      <c r="C39" s="621"/>
      <c r="D39" s="622"/>
      <c r="E39" s="622"/>
      <c r="F39" s="618"/>
      <c r="G39" s="618"/>
      <c r="H39" s="348"/>
      <c r="I39" s="348"/>
      <c r="J39" s="348"/>
      <c r="K39" s="426"/>
      <c r="L39" s="571"/>
      <c r="M39" s="571"/>
      <c r="N39" s="571"/>
      <c r="O39" s="571"/>
      <c r="P39" s="571"/>
      <c r="Q39" s="571"/>
    </row>
    <row r="40" spans="1:17" s="592" customFormat="1" ht="46.5" x14ac:dyDescent="0.2">
      <c r="A40" s="625"/>
      <c r="B40" s="626" t="s">
        <v>58</v>
      </c>
      <c r="C40" s="627" t="s">
        <v>288</v>
      </c>
      <c r="D40" s="628">
        <v>1389</v>
      </c>
      <c r="E40" s="628" t="s">
        <v>98</v>
      </c>
      <c r="F40" s="629"/>
      <c r="G40" s="629"/>
      <c r="H40" s="367"/>
      <c r="I40" s="367"/>
      <c r="J40" s="367"/>
      <c r="K40" s="374"/>
      <c r="L40" s="590"/>
      <c r="M40" s="591"/>
      <c r="N40" s="591"/>
      <c r="O40" s="591"/>
      <c r="P40" s="591"/>
      <c r="Q40" s="591"/>
    </row>
    <row r="41" spans="1:17" s="568" customFormat="1" x14ac:dyDescent="0.2">
      <c r="A41" s="620"/>
      <c r="B41" s="611" t="s">
        <v>58</v>
      </c>
      <c r="C41" s="621" t="s">
        <v>289</v>
      </c>
      <c r="D41" s="622">
        <v>695</v>
      </c>
      <c r="E41" s="622" t="s">
        <v>85</v>
      </c>
      <c r="F41" s="618"/>
      <c r="G41" s="618"/>
      <c r="H41" s="348"/>
      <c r="I41" s="348"/>
      <c r="J41" s="348"/>
      <c r="K41" s="426"/>
      <c r="L41" s="574"/>
      <c r="M41" s="571"/>
      <c r="N41" s="571"/>
      <c r="O41" s="571"/>
      <c r="P41" s="571"/>
      <c r="Q41" s="571"/>
    </row>
    <row r="42" spans="1:17" s="568" customFormat="1" x14ac:dyDescent="0.2">
      <c r="A42" s="620"/>
      <c r="B42" s="623"/>
      <c r="C42" s="621"/>
      <c r="D42" s="622"/>
      <c r="E42" s="622"/>
      <c r="F42" s="618"/>
      <c r="G42" s="618"/>
      <c r="H42" s="348"/>
      <c r="I42" s="348"/>
      <c r="J42" s="348"/>
      <c r="K42" s="426"/>
      <c r="L42" s="571"/>
      <c r="M42" s="571"/>
      <c r="N42" s="571"/>
      <c r="O42" s="571"/>
      <c r="P42" s="571"/>
      <c r="Q42" s="571"/>
    </row>
    <row r="43" spans="1:17" s="568" customFormat="1" ht="24" thickBot="1" x14ac:dyDescent="0.25">
      <c r="A43" s="613"/>
      <c r="B43" s="614"/>
      <c r="C43" s="615" t="str">
        <f>"รวมราคา "&amp;B39</f>
        <v>รวมราคา หมวดเตรียมงาน</v>
      </c>
      <c r="D43" s="616"/>
      <c r="E43" s="617"/>
      <c r="F43" s="617"/>
      <c r="G43" s="617"/>
      <c r="H43" s="328"/>
      <c r="I43" s="328"/>
      <c r="J43" s="328"/>
      <c r="K43" s="328"/>
      <c r="L43" s="571"/>
      <c r="M43" s="571"/>
      <c r="N43" s="571"/>
      <c r="O43" s="571"/>
      <c r="P43" s="571"/>
      <c r="Q43" s="571"/>
    </row>
    <row r="44" spans="1:17" s="568" customFormat="1" ht="24" thickTop="1" x14ac:dyDescent="0.2">
      <c r="A44" s="620">
        <v>2.2000000000000002</v>
      </c>
      <c r="B44" s="624" t="s">
        <v>271</v>
      </c>
      <c r="C44" s="621"/>
      <c r="D44" s="622"/>
      <c r="E44" s="622"/>
      <c r="F44" s="618"/>
      <c r="G44" s="618"/>
      <c r="H44" s="348"/>
      <c r="I44" s="348"/>
      <c r="J44" s="348"/>
      <c r="K44" s="426"/>
      <c r="L44" s="571"/>
      <c r="M44" s="571"/>
      <c r="N44" s="571"/>
      <c r="O44" s="571"/>
      <c r="P44" s="571"/>
      <c r="Q44" s="571"/>
    </row>
    <row r="45" spans="1:17" s="568" customFormat="1" x14ac:dyDescent="0.2">
      <c r="A45" s="620"/>
      <c r="B45" s="611" t="s">
        <v>58</v>
      </c>
      <c r="C45" s="621" t="s">
        <v>272</v>
      </c>
      <c r="D45" s="622">
        <v>239</v>
      </c>
      <c r="E45" s="622" t="s">
        <v>77</v>
      </c>
      <c r="F45" s="618"/>
      <c r="G45" s="618"/>
      <c r="H45" s="348"/>
      <c r="I45" s="348"/>
      <c r="J45" s="348"/>
      <c r="K45" s="426"/>
      <c r="L45" s="574"/>
      <c r="M45" s="571"/>
      <c r="N45" s="571"/>
      <c r="O45" s="571"/>
      <c r="P45" s="571"/>
      <c r="Q45" s="571"/>
    </row>
    <row r="46" spans="1:17" s="568" customFormat="1" x14ac:dyDescent="0.2">
      <c r="A46" s="620"/>
      <c r="B46" s="611" t="s">
        <v>58</v>
      </c>
      <c r="C46" s="621" t="s">
        <v>253</v>
      </c>
      <c r="D46" s="622">
        <v>239</v>
      </c>
      <c r="E46" s="622" t="s">
        <v>77</v>
      </c>
      <c r="F46" s="618"/>
      <c r="G46" s="618"/>
      <c r="H46" s="348"/>
      <c r="I46" s="348"/>
      <c r="J46" s="348"/>
      <c r="K46" s="426"/>
      <c r="L46" s="574"/>
      <c r="M46" s="571"/>
      <c r="N46" s="571"/>
      <c r="O46" s="571"/>
      <c r="P46" s="571"/>
      <c r="Q46" s="571"/>
    </row>
    <row r="47" spans="1:17" s="568" customFormat="1" x14ac:dyDescent="0.2">
      <c r="A47" s="620"/>
      <c r="B47" s="611" t="s">
        <v>58</v>
      </c>
      <c r="C47" s="621" t="s">
        <v>254</v>
      </c>
      <c r="D47" s="622">
        <v>233.6</v>
      </c>
      <c r="E47" s="622" t="s">
        <v>85</v>
      </c>
      <c r="F47" s="609"/>
      <c r="G47" s="618"/>
      <c r="H47" s="348"/>
      <c r="I47" s="348"/>
      <c r="J47" s="348"/>
      <c r="K47" s="426"/>
      <c r="L47" s="574"/>
      <c r="M47" s="571"/>
      <c r="N47" s="571"/>
      <c r="O47" s="571"/>
      <c r="P47" s="571"/>
      <c r="Q47" s="571"/>
    </row>
    <row r="48" spans="1:17" s="568" customFormat="1" x14ac:dyDescent="0.2">
      <c r="A48" s="620"/>
      <c r="B48" s="623"/>
      <c r="C48" s="621"/>
      <c r="D48" s="622"/>
      <c r="E48" s="622"/>
      <c r="F48" s="618"/>
      <c r="G48" s="618"/>
      <c r="H48" s="348"/>
      <c r="I48" s="348"/>
      <c r="J48" s="348"/>
      <c r="K48" s="426"/>
      <c r="L48" s="571"/>
      <c r="M48" s="571"/>
      <c r="N48" s="571"/>
      <c r="O48" s="571"/>
      <c r="P48" s="571"/>
      <c r="Q48" s="571"/>
    </row>
    <row r="49" spans="1:17" s="568" customFormat="1" ht="24" thickBot="1" x14ac:dyDescent="0.25">
      <c r="A49" s="613"/>
      <c r="B49" s="614"/>
      <c r="C49" s="615" t="str">
        <f>"รวมราคา "&amp;B44</f>
        <v>รวมราคา งานเสาเข็ม</v>
      </c>
      <c r="D49" s="616"/>
      <c r="E49" s="617"/>
      <c r="F49" s="617"/>
      <c r="G49" s="617"/>
      <c r="H49" s="328"/>
      <c r="I49" s="328"/>
      <c r="J49" s="328"/>
      <c r="K49" s="328"/>
      <c r="L49" s="571"/>
      <c r="M49" s="571"/>
      <c r="N49" s="571"/>
      <c r="O49" s="571"/>
      <c r="P49" s="571"/>
      <c r="Q49" s="571"/>
    </row>
    <row r="50" spans="1:17" s="568" customFormat="1" ht="24" thickTop="1" x14ac:dyDescent="0.2">
      <c r="A50" s="620">
        <v>2.2999999999999998</v>
      </c>
      <c r="B50" s="624" t="s">
        <v>290</v>
      </c>
      <c r="C50" s="621"/>
      <c r="D50" s="622"/>
      <c r="E50" s="622"/>
      <c r="F50" s="618"/>
      <c r="G50" s="618"/>
      <c r="H50" s="348"/>
      <c r="I50" s="348"/>
      <c r="J50" s="348"/>
      <c r="K50" s="426"/>
      <c r="L50" s="571"/>
      <c r="M50" s="571"/>
      <c r="N50" s="571"/>
      <c r="O50" s="571"/>
      <c r="P50" s="571"/>
      <c r="Q50" s="571"/>
    </row>
    <row r="51" spans="1:17" s="568" customFormat="1" x14ac:dyDescent="0.2">
      <c r="A51" s="620"/>
      <c r="B51" s="623"/>
      <c r="C51" s="621" t="s">
        <v>291</v>
      </c>
      <c r="D51" s="622">
        <v>1389</v>
      </c>
      <c r="E51" s="622" t="s">
        <v>98</v>
      </c>
      <c r="F51" s="618"/>
      <c r="G51" s="618"/>
      <c r="H51" s="348"/>
      <c r="I51" s="348"/>
      <c r="J51" s="348"/>
      <c r="K51" s="426"/>
      <c r="L51" s="574"/>
      <c r="M51" s="571"/>
      <c r="N51" s="571"/>
      <c r="O51" s="571"/>
      <c r="P51" s="571"/>
      <c r="Q51" s="571"/>
    </row>
    <row r="52" spans="1:17" s="568" customFormat="1" x14ac:dyDescent="0.2">
      <c r="A52" s="620"/>
      <c r="B52" s="623"/>
      <c r="C52" s="621" t="s">
        <v>257</v>
      </c>
      <c r="D52" s="622">
        <v>0</v>
      </c>
      <c r="E52" s="622" t="s">
        <v>261</v>
      </c>
      <c r="F52" s="609"/>
      <c r="G52" s="618"/>
      <c r="H52" s="348"/>
      <c r="I52" s="348"/>
      <c r="J52" s="348"/>
      <c r="K52" s="426"/>
      <c r="L52" s="574"/>
      <c r="M52" s="571"/>
      <c r="N52" s="571"/>
      <c r="O52" s="571"/>
      <c r="P52" s="571"/>
      <c r="Q52" s="571"/>
    </row>
    <row r="53" spans="1:17" s="568" customFormat="1" x14ac:dyDescent="0.2">
      <c r="A53" s="620"/>
      <c r="B53" s="623"/>
      <c r="C53" s="621" t="s">
        <v>258</v>
      </c>
      <c r="D53" s="622">
        <v>10815</v>
      </c>
      <c r="E53" s="622" t="s">
        <v>261</v>
      </c>
      <c r="F53" s="609"/>
      <c r="G53" s="618"/>
      <c r="H53" s="348"/>
      <c r="I53" s="348"/>
      <c r="J53" s="348"/>
      <c r="K53" s="426"/>
      <c r="L53" s="574"/>
      <c r="M53" s="571"/>
      <c r="N53" s="571"/>
      <c r="O53" s="571"/>
      <c r="P53" s="571"/>
      <c r="Q53" s="571"/>
    </row>
    <row r="54" spans="1:17" s="568" customFormat="1" x14ac:dyDescent="0.2">
      <c r="A54" s="620"/>
      <c r="B54" s="623"/>
      <c r="C54" s="621" t="s">
        <v>259</v>
      </c>
      <c r="D54" s="622">
        <v>0</v>
      </c>
      <c r="E54" s="622" t="s">
        <v>261</v>
      </c>
      <c r="F54" s="609"/>
      <c r="G54" s="618"/>
      <c r="H54" s="348"/>
      <c r="I54" s="348"/>
      <c r="J54" s="348"/>
      <c r="K54" s="426"/>
      <c r="L54" s="574"/>
      <c r="M54" s="571"/>
      <c r="N54" s="571"/>
      <c r="O54" s="571"/>
      <c r="P54" s="571"/>
      <c r="Q54" s="571"/>
    </row>
    <row r="55" spans="1:17" s="568" customFormat="1" x14ac:dyDescent="0.2">
      <c r="A55" s="620"/>
      <c r="B55" s="623"/>
      <c r="C55" s="621" t="s">
        <v>260</v>
      </c>
      <c r="D55" s="607">
        <f>(D54+D53+D52+D51)*30/1000</f>
        <v>366.12</v>
      </c>
      <c r="E55" s="622" t="s">
        <v>261</v>
      </c>
      <c r="F55" s="609"/>
      <c r="G55" s="618"/>
      <c r="H55" s="348"/>
      <c r="I55" s="348"/>
      <c r="J55" s="348"/>
      <c r="K55" s="426"/>
      <c r="L55" s="574"/>
      <c r="M55" s="571"/>
      <c r="N55" s="571"/>
      <c r="O55" s="571"/>
      <c r="P55" s="571"/>
      <c r="Q55" s="571"/>
    </row>
    <row r="56" spans="1:17" s="568" customFormat="1" x14ac:dyDescent="0.2">
      <c r="A56" s="620"/>
      <c r="B56" s="623"/>
      <c r="C56" s="621"/>
      <c r="D56" s="622"/>
      <c r="E56" s="622"/>
      <c r="F56" s="618"/>
      <c r="G56" s="618"/>
      <c r="H56" s="348"/>
      <c r="I56" s="348"/>
      <c r="J56" s="348"/>
      <c r="K56" s="426"/>
      <c r="L56" s="571"/>
      <c r="M56" s="571"/>
      <c r="N56" s="571"/>
      <c r="O56" s="571"/>
      <c r="P56" s="571"/>
      <c r="Q56" s="571"/>
    </row>
    <row r="57" spans="1:17" s="568" customFormat="1" ht="24" thickBot="1" x14ac:dyDescent="0.25">
      <c r="A57" s="613"/>
      <c r="B57" s="614"/>
      <c r="C57" s="615" t="str">
        <f>"รวมราคา "&amp;B50</f>
        <v>รวมราคา เหล็กเสริมสำหรับงานถนนรอบโครงการ</v>
      </c>
      <c r="D57" s="616"/>
      <c r="E57" s="617"/>
      <c r="F57" s="617"/>
      <c r="G57" s="617"/>
      <c r="H57" s="328"/>
      <c r="I57" s="328"/>
      <c r="J57" s="328"/>
      <c r="K57" s="328"/>
      <c r="L57" s="571"/>
      <c r="M57" s="571"/>
      <c r="N57" s="571"/>
      <c r="O57" s="571"/>
      <c r="P57" s="571"/>
      <c r="Q57" s="571"/>
    </row>
    <row r="58" spans="1:17" s="568" customFormat="1" ht="24" thickTop="1" x14ac:dyDescent="0.2">
      <c r="A58" s="620">
        <v>2.4</v>
      </c>
      <c r="B58" s="624" t="s">
        <v>292</v>
      </c>
      <c r="C58" s="621"/>
      <c r="D58" s="622"/>
      <c r="E58" s="622"/>
      <c r="F58" s="618"/>
      <c r="G58" s="618"/>
      <c r="H58" s="348"/>
      <c r="I58" s="348"/>
      <c r="J58" s="348"/>
      <c r="K58" s="426"/>
      <c r="L58" s="571"/>
      <c r="M58" s="571"/>
      <c r="N58" s="571"/>
      <c r="O58" s="571"/>
      <c r="P58" s="571"/>
      <c r="Q58" s="571"/>
    </row>
    <row r="59" spans="1:17" s="568" customFormat="1" x14ac:dyDescent="0.2">
      <c r="A59" s="620"/>
      <c r="B59" s="623"/>
      <c r="C59" s="621" t="s">
        <v>263</v>
      </c>
      <c r="D59" s="622">
        <v>155.19999999999999</v>
      </c>
      <c r="E59" s="622" t="s">
        <v>98</v>
      </c>
      <c r="F59" s="609"/>
      <c r="G59" s="609"/>
      <c r="H59" s="348"/>
      <c r="I59" s="348"/>
      <c r="J59" s="348"/>
      <c r="K59" s="426"/>
      <c r="L59" s="574"/>
      <c r="M59" s="571"/>
      <c r="N59" s="571"/>
      <c r="O59" s="571"/>
      <c r="P59" s="571"/>
      <c r="Q59" s="571"/>
    </row>
    <row r="60" spans="1:17" s="568" customFormat="1" x14ac:dyDescent="0.2">
      <c r="A60" s="620"/>
      <c r="B60" s="623"/>
      <c r="C60" s="621" t="s">
        <v>264</v>
      </c>
      <c r="D60" s="622">
        <v>124.16</v>
      </c>
      <c r="E60" s="622" t="s">
        <v>269</v>
      </c>
      <c r="F60" s="609"/>
      <c r="G60" s="609"/>
      <c r="H60" s="348"/>
      <c r="I60" s="348"/>
      <c r="J60" s="348"/>
      <c r="K60" s="426"/>
      <c r="L60" s="574"/>
      <c r="M60" s="571"/>
      <c r="N60" s="571"/>
      <c r="O60" s="571"/>
      <c r="P60" s="571"/>
      <c r="Q60" s="571"/>
    </row>
    <row r="61" spans="1:17" s="568" customFormat="1" x14ac:dyDescent="0.2">
      <c r="A61" s="620"/>
      <c r="B61" s="623"/>
      <c r="C61" s="621" t="s">
        <v>265</v>
      </c>
      <c r="D61" s="622">
        <f>D60*30%</f>
        <v>37.247999999999998</v>
      </c>
      <c r="E61" s="622" t="s">
        <v>269</v>
      </c>
      <c r="F61" s="618"/>
      <c r="G61" s="618"/>
      <c r="H61" s="348"/>
      <c r="I61" s="348"/>
      <c r="J61" s="348"/>
      <c r="K61" s="426"/>
      <c r="L61" s="574"/>
      <c r="M61" s="571"/>
      <c r="N61" s="571"/>
      <c r="O61" s="571"/>
      <c r="P61" s="571"/>
      <c r="Q61" s="571"/>
    </row>
    <row r="62" spans="1:17" s="568" customFormat="1" x14ac:dyDescent="0.2">
      <c r="A62" s="620"/>
      <c r="B62" s="623"/>
      <c r="C62" s="621" t="s">
        <v>266</v>
      </c>
      <c r="D62" s="622">
        <v>78</v>
      </c>
      <c r="E62" s="622" t="s">
        <v>77</v>
      </c>
      <c r="F62" s="618"/>
      <c r="G62" s="618"/>
      <c r="H62" s="348"/>
      <c r="I62" s="348"/>
      <c r="J62" s="348"/>
      <c r="K62" s="426"/>
      <c r="L62" s="574"/>
      <c r="M62" s="571"/>
      <c r="N62" s="571"/>
      <c r="O62" s="571"/>
      <c r="P62" s="571"/>
      <c r="Q62" s="571"/>
    </row>
    <row r="63" spans="1:17" s="568" customFormat="1" x14ac:dyDescent="0.2">
      <c r="A63" s="620"/>
      <c r="B63" s="623"/>
      <c r="C63" s="621" t="s">
        <v>267</v>
      </c>
      <c r="D63" s="622">
        <f>D60*25%</f>
        <v>31.04</v>
      </c>
      <c r="E63" s="622" t="s">
        <v>261</v>
      </c>
      <c r="F63" s="618"/>
      <c r="G63" s="618"/>
      <c r="H63" s="348"/>
      <c r="I63" s="348"/>
      <c r="J63" s="348"/>
      <c r="K63" s="426"/>
      <c r="L63" s="574"/>
      <c r="M63" s="571"/>
      <c r="N63" s="571"/>
      <c r="O63" s="571"/>
      <c r="P63" s="571"/>
      <c r="Q63" s="571"/>
    </row>
    <row r="64" spans="1:17" s="568" customFormat="1" x14ac:dyDescent="0.2">
      <c r="A64" s="620"/>
      <c r="B64" s="623"/>
      <c r="C64" s="621"/>
      <c r="D64" s="622"/>
      <c r="E64" s="622"/>
      <c r="F64" s="618"/>
      <c r="G64" s="618"/>
      <c r="H64" s="348"/>
      <c r="I64" s="348"/>
      <c r="J64" s="348"/>
      <c r="K64" s="426"/>
      <c r="L64" s="571"/>
      <c r="M64" s="571"/>
      <c r="N64" s="571"/>
      <c r="O64" s="571"/>
      <c r="P64" s="571"/>
      <c r="Q64" s="571"/>
    </row>
    <row r="65" spans="1:17" s="568" customFormat="1" ht="24" thickBot="1" x14ac:dyDescent="0.25">
      <c r="A65" s="613"/>
      <c r="B65" s="614"/>
      <c r="C65" s="615" t="str">
        <f>"รวมราคา "&amp;B58</f>
        <v>รวมราคา ไม้แบบสำหรับงานถนนรอบโครงการ</v>
      </c>
      <c r="D65" s="616"/>
      <c r="E65" s="617"/>
      <c r="F65" s="617"/>
      <c r="G65" s="617"/>
      <c r="H65" s="328"/>
      <c r="I65" s="328"/>
      <c r="J65" s="328"/>
      <c r="K65" s="328"/>
      <c r="L65" s="571"/>
      <c r="M65" s="571"/>
      <c r="N65" s="571"/>
      <c r="O65" s="571"/>
      <c r="P65" s="571"/>
      <c r="Q65" s="571"/>
    </row>
    <row r="66" spans="1:17" s="570" customFormat="1" ht="24.75" thickTop="1" thickBot="1" x14ac:dyDescent="0.25">
      <c r="A66" s="613"/>
      <c r="B66" s="727" t="str">
        <f>"รวมราคา "&amp;B38</f>
        <v>รวมราคา งานถนนรอบโครงการ</v>
      </c>
      <c r="C66" s="728"/>
      <c r="D66" s="616"/>
      <c r="E66" s="617"/>
      <c r="F66" s="617"/>
      <c r="G66" s="617"/>
      <c r="H66" s="328"/>
      <c r="I66" s="328"/>
      <c r="J66" s="328"/>
      <c r="K66" s="328"/>
      <c r="L66" s="575"/>
      <c r="M66" s="575"/>
      <c r="N66" s="575"/>
      <c r="O66" s="575"/>
      <c r="P66" s="575"/>
      <c r="Q66" s="575"/>
    </row>
    <row r="67" spans="1:17" s="562" customFormat="1" ht="24" thickTop="1" x14ac:dyDescent="0.5">
      <c r="A67" s="630"/>
      <c r="B67" s="630"/>
      <c r="C67" s="631"/>
      <c r="D67" s="631"/>
      <c r="E67" s="632"/>
      <c r="F67" s="632"/>
      <c r="G67" s="633"/>
      <c r="H67" s="572"/>
      <c r="I67" s="413"/>
      <c r="L67" s="576"/>
      <c r="M67" s="576"/>
      <c r="N67" s="576"/>
      <c r="O67" s="576"/>
      <c r="P67" s="576"/>
      <c r="Q67" s="576"/>
    </row>
    <row r="68" spans="1:17" s="562" customFormat="1" x14ac:dyDescent="0.5">
      <c r="A68" s="630"/>
      <c r="B68" s="634"/>
      <c r="C68" s="635"/>
      <c r="D68" s="631"/>
      <c r="E68" s="636"/>
      <c r="F68" s="637"/>
      <c r="G68" s="631"/>
      <c r="H68" s="573"/>
      <c r="I68" s="413"/>
      <c r="J68" s="413"/>
      <c r="L68" s="576"/>
      <c r="M68" s="576"/>
      <c r="N68" s="576"/>
      <c r="O68" s="576"/>
      <c r="P68" s="576"/>
      <c r="Q68" s="576"/>
    </row>
    <row r="69" spans="1:17" s="562" customFormat="1" x14ac:dyDescent="0.5">
      <c r="A69" s="630"/>
      <c r="B69" s="638"/>
      <c r="C69" s="635"/>
      <c r="D69" s="631"/>
      <c r="E69" s="636"/>
      <c r="F69" s="635"/>
      <c r="G69" s="631"/>
      <c r="H69" s="573"/>
      <c r="I69" s="413"/>
      <c r="J69" s="413"/>
      <c r="L69" s="576"/>
      <c r="M69" s="576"/>
      <c r="N69" s="576"/>
      <c r="O69" s="576"/>
      <c r="P69" s="576"/>
      <c r="Q69" s="576"/>
    </row>
    <row r="70" spans="1:17" s="562" customFormat="1" x14ac:dyDescent="0.5">
      <c r="A70" s="630"/>
      <c r="B70" s="634"/>
      <c r="C70" s="635"/>
      <c r="D70" s="631"/>
      <c r="E70" s="636"/>
      <c r="F70" s="635"/>
      <c r="G70" s="631"/>
      <c r="H70" s="573"/>
      <c r="I70" s="413"/>
      <c r="J70" s="413"/>
      <c r="L70" s="576"/>
      <c r="M70" s="576"/>
      <c r="N70" s="576"/>
      <c r="O70" s="576"/>
      <c r="P70" s="576"/>
      <c r="Q70" s="576"/>
    </row>
    <row r="71" spans="1:17" s="562" customFormat="1" x14ac:dyDescent="0.5">
      <c r="A71" s="630"/>
      <c r="B71" s="634"/>
      <c r="C71" s="635"/>
      <c r="D71" s="637"/>
      <c r="E71" s="636"/>
      <c r="F71" s="635"/>
      <c r="G71" s="639"/>
      <c r="H71" s="573"/>
      <c r="I71" s="413"/>
      <c r="J71" s="413"/>
      <c r="L71" s="576"/>
      <c r="M71" s="576"/>
      <c r="N71" s="576"/>
      <c r="O71" s="576"/>
      <c r="P71" s="576"/>
      <c r="Q71" s="576"/>
    </row>
    <row r="72" spans="1:17" x14ac:dyDescent="0.5">
      <c r="A72" s="640"/>
      <c r="B72" s="638"/>
      <c r="C72" s="630"/>
      <c r="D72" s="641"/>
      <c r="E72" s="638"/>
      <c r="F72" s="642"/>
      <c r="G72" s="642"/>
      <c r="L72" s="577"/>
      <c r="M72" s="577"/>
      <c r="N72" s="577"/>
      <c r="O72" s="577"/>
      <c r="P72" s="577"/>
      <c r="Q72" s="577"/>
    </row>
    <row r="73" spans="1:17" x14ac:dyDescent="0.2">
      <c r="L73" s="577"/>
      <c r="M73" s="577"/>
      <c r="N73" s="577"/>
      <c r="O73" s="577"/>
      <c r="P73" s="577"/>
      <c r="Q73" s="577"/>
    </row>
    <row r="74" spans="1:17" x14ac:dyDescent="0.2">
      <c r="L74" s="577"/>
      <c r="M74" s="577"/>
      <c r="N74" s="577"/>
      <c r="O74" s="577"/>
      <c r="P74" s="577"/>
      <c r="Q74" s="577"/>
    </row>
  </sheetData>
  <mergeCells count="19">
    <mergeCell ref="H9:I9"/>
    <mergeCell ref="J9:J10"/>
    <mergeCell ref="K9:K10"/>
    <mergeCell ref="B66:C66"/>
    <mergeCell ref="A7:B7"/>
    <mergeCell ref="D7:F7"/>
    <mergeCell ref="A8:B8"/>
    <mergeCell ref="D8:F8"/>
    <mergeCell ref="A9:A10"/>
    <mergeCell ref="B9:C10"/>
    <mergeCell ref="D9:D10"/>
    <mergeCell ref="E9:E10"/>
    <mergeCell ref="F9:G9"/>
    <mergeCell ref="A2:K2"/>
    <mergeCell ref="A3:B3"/>
    <mergeCell ref="A4:B4"/>
    <mergeCell ref="A5:B5"/>
    <mergeCell ref="A6:B6"/>
    <mergeCell ref="D6:F6"/>
  </mergeCells>
  <pageMargins left="0.62992125984251968" right="0.31496062992125984" top="0.55118110236220474" bottom="0.35433070866141736" header="0.31496062992125984" footer="0.31496062992125984"/>
  <pageSetup paperSize="9" scale="74" orientation="landscape" r:id="rId1"/>
  <headerFooter>
    <oddHeader>&amp;R&amp;"AngsanaUPC,Regular"&amp;16ปร.4 หน้าที่ &amp;P of &amp;N</oddHeader>
  </headerFooter>
  <rowBreaks count="3" manualBreakCount="3">
    <brk id="27" max="10" man="1"/>
    <brk id="43" max="10" man="1"/>
    <brk id="57" max="10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U31"/>
  <sheetViews>
    <sheetView tabSelected="1" view="pageBreakPreview" zoomScale="85" zoomScaleNormal="100" zoomScaleSheetLayoutView="85" workbookViewId="0">
      <selection activeCell="F13" sqref="F13:K27"/>
    </sheetView>
  </sheetViews>
  <sheetFormatPr defaultColWidth="9.125" defaultRowHeight="23.25" x14ac:dyDescent="0.2"/>
  <cols>
    <col min="1" max="1" width="11.625" style="467" customWidth="1"/>
    <col min="2" max="2" width="7" style="467" customWidth="1"/>
    <col min="3" max="3" width="58.625" style="467" customWidth="1"/>
    <col min="4" max="4" width="11.375" style="457" customWidth="1"/>
    <col min="5" max="5" width="7" style="460" customWidth="1"/>
    <col min="6" max="9" width="12.875" style="478" customWidth="1"/>
    <col min="10" max="10" width="15.375" style="478" customWidth="1"/>
    <col min="11" max="11" width="14.5" style="478" customWidth="1"/>
    <col min="12" max="16384" width="9.125" style="467"/>
  </cols>
  <sheetData>
    <row r="1" spans="1:21" s="448" customFormat="1" x14ac:dyDescent="0.2">
      <c r="A1" s="446"/>
      <c r="B1" s="447"/>
      <c r="D1" s="449"/>
      <c r="E1" s="450"/>
      <c r="F1" s="451"/>
      <c r="G1" s="451"/>
      <c r="H1" s="449"/>
      <c r="I1" s="452"/>
      <c r="K1" s="452" t="s">
        <v>221</v>
      </c>
    </row>
    <row r="2" spans="1:21" s="448" customFormat="1" x14ac:dyDescent="0.2">
      <c r="A2" s="743" t="s">
        <v>222</v>
      </c>
      <c r="B2" s="743"/>
      <c r="C2" s="743"/>
      <c r="D2" s="743"/>
      <c r="E2" s="743"/>
      <c r="F2" s="743"/>
      <c r="G2" s="743"/>
      <c r="H2" s="743"/>
      <c r="I2" s="743"/>
      <c r="J2" s="743"/>
      <c r="K2" s="743"/>
    </row>
    <row r="3" spans="1:21" s="448" customFormat="1" x14ac:dyDescent="0.5">
      <c r="A3" s="453" t="s">
        <v>207</v>
      </c>
      <c r="B3" s="453"/>
      <c r="C3" s="454" t="str">
        <f>ปร6!B3</f>
        <v>โครงการปรับพื้นที่คณะแพทยศาสตร์วชิรพยาบาล มหาวิทยาลัยนวมินทราธิราช เขตบางบอน</v>
      </c>
      <c r="D3" s="449"/>
      <c r="E3" s="450"/>
      <c r="F3" s="451"/>
      <c r="G3" s="451"/>
      <c r="H3" s="449"/>
      <c r="I3" s="452"/>
    </row>
    <row r="4" spans="1:21" s="448" customFormat="1" x14ac:dyDescent="0.5">
      <c r="A4" s="453" t="s">
        <v>208</v>
      </c>
      <c r="B4" s="453"/>
      <c r="C4" s="454" t="str">
        <f>ปร6!B4</f>
        <v>คณะแพทยศาสร์วชิรพยาบาล</v>
      </c>
      <c r="D4" s="449"/>
      <c r="E4" s="449"/>
      <c r="F4" s="451"/>
      <c r="G4" s="451"/>
      <c r="H4" s="449"/>
      <c r="I4" s="449"/>
    </row>
    <row r="5" spans="1:21" s="448" customFormat="1" x14ac:dyDescent="0.5">
      <c r="A5" s="453" t="s">
        <v>209</v>
      </c>
      <c r="B5" s="453"/>
      <c r="C5" s="454" t="str">
        <f>ปร6!B5</f>
        <v>พื้นที่ มหาวิทยาลัยนวมินทราธิราช เขตบางบอน</v>
      </c>
      <c r="D5" s="449"/>
      <c r="E5" s="449"/>
      <c r="F5" s="451"/>
      <c r="G5" s="451"/>
      <c r="H5" s="449"/>
      <c r="I5" s="449"/>
    </row>
    <row r="6" spans="1:21" s="448" customFormat="1" x14ac:dyDescent="0.5">
      <c r="A6" s="453" t="s">
        <v>210</v>
      </c>
      <c r="B6" s="453"/>
      <c r="C6" s="454"/>
      <c r="D6" s="449"/>
      <c r="E6" s="449"/>
      <c r="F6" s="451"/>
      <c r="G6" s="451"/>
      <c r="H6" s="449"/>
      <c r="I6" s="449"/>
    </row>
    <row r="7" spans="1:21" s="448" customFormat="1" x14ac:dyDescent="0.5">
      <c r="A7" s="453" t="s">
        <v>211</v>
      </c>
      <c r="B7" s="453"/>
      <c r="C7" s="454" t="str">
        <f>ปร6!B7</f>
        <v>ที่แนบ  มีจำนวน  1 ชุด</v>
      </c>
      <c r="D7" s="449"/>
      <c r="E7" s="449"/>
      <c r="F7" s="451"/>
      <c r="G7" s="451"/>
      <c r="H7" s="449"/>
      <c r="I7" s="449"/>
    </row>
    <row r="8" spans="1:21" s="459" customFormat="1" x14ac:dyDescent="0.5">
      <c r="A8" s="455" t="s">
        <v>237</v>
      </c>
      <c r="B8" s="455"/>
      <c r="C8" s="454" t="str">
        <f>ปร6!B8</f>
        <v>เมื่อวันที่     เดือน พฤษภาคม พ.ศ.2568</v>
      </c>
      <c r="D8" s="455"/>
      <c r="E8" s="455"/>
      <c r="F8" s="456"/>
      <c r="G8" s="457"/>
      <c r="H8" s="458"/>
      <c r="I8" s="458"/>
      <c r="K8" s="458" t="s">
        <v>27</v>
      </c>
    </row>
    <row r="9" spans="1:21" s="460" customFormat="1" x14ac:dyDescent="0.2">
      <c r="A9" s="748" t="s">
        <v>238</v>
      </c>
      <c r="B9" s="750" t="s">
        <v>2</v>
      </c>
      <c r="C9" s="751"/>
      <c r="D9" s="754" t="s">
        <v>74</v>
      </c>
      <c r="E9" s="748" t="s">
        <v>7</v>
      </c>
      <c r="F9" s="739" t="s">
        <v>9</v>
      </c>
      <c r="G9" s="756"/>
      <c r="H9" s="739" t="s">
        <v>239</v>
      </c>
      <c r="I9" s="740"/>
      <c r="J9" s="744" t="s">
        <v>240</v>
      </c>
      <c r="K9" s="746" t="s">
        <v>5</v>
      </c>
    </row>
    <row r="10" spans="1:21" s="460" customFormat="1" ht="24" thickBot="1" x14ac:dyDescent="0.25">
      <c r="A10" s="749"/>
      <c r="B10" s="752"/>
      <c r="C10" s="753"/>
      <c r="D10" s="755"/>
      <c r="E10" s="749"/>
      <c r="F10" s="520" t="s">
        <v>235</v>
      </c>
      <c r="G10" s="520" t="s">
        <v>11</v>
      </c>
      <c r="H10" s="520" t="s">
        <v>20</v>
      </c>
      <c r="I10" s="521" t="s">
        <v>21</v>
      </c>
      <c r="J10" s="745"/>
      <c r="K10" s="747"/>
    </row>
    <row r="11" spans="1:21" ht="24" thickTop="1" x14ac:dyDescent="0.2">
      <c r="A11" s="513"/>
      <c r="B11" s="514" t="s">
        <v>215</v>
      </c>
      <c r="C11" s="515"/>
      <c r="D11" s="516"/>
      <c r="E11" s="517"/>
      <c r="F11" s="518"/>
      <c r="G11" s="518"/>
      <c r="H11" s="465"/>
      <c r="I11" s="465"/>
      <c r="J11" s="465"/>
      <c r="K11" s="519"/>
    </row>
    <row r="12" spans="1:21" x14ac:dyDescent="0.2">
      <c r="A12" s="537">
        <v>1</v>
      </c>
      <c r="B12" s="538" t="s">
        <v>241</v>
      </c>
      <c r="C12" s="525"/>
      <c r="D12" s="475"/>
      <c r="E12" s="487"/>
      <c r="F12" s="463"/>
      <c r="G12" s="463"/>
      <c r="H12" s="464"/>
      <c r="I12" s="464"/>
      <c r="J12" s="464"/>
      <c r="K12" s="466"/>
    </row>
    <row r="13" spans="1:21" s="484" customFormat="1" x14ac:dyDescent="0.2">
      <c r="A13" s="526">
        <v>1.1000000000000001</v>
      </c>
      <c r="B13" s="527" t="s">
        <v>242</v>
      </c>
      <c r="C13" s="528"/>
      <c r="D13" s="425">
        <v>0</v>
      </c>
      <c r="E13" s="488" t="s">
        <v>243</v>
      </c>
      <c r="F13" s="468"/>
      <c r="G13" s="468"/>
      <c r="H13" s="469"/>
      <c r="I13" s="469"/>
      <c r="J13" s="469"/>
      <c r="K13" s="483"/>
      <c r="L13" s="471"/>
      <c r="Q13" s="473"/>
      <c r="R13" s="473"/>
      <c r="S13" s="473"/>
      <c r="T13" s="473"/>
      <c r="U13" s="473"/>
    </row>
    <row r="14" spans="1:21" s="484" customFormat="1" x14ac:dyDescent="0.2">
      <c r="A14" s="526"/>
      <c r="B14" s="529" t="s">
        <v>58</v>
      </c>
      <c r="C14" s="528" t="s">
        <v>244</v>
      </c>
      <c r="D14" s="425"/>
      <c r="E14" s="488"/>
      <c r="F14" s="468"/>
      <c r="G14" s="468"/>
      <c r="H14" s="469"/>
      <c r="I14" s="469"/>
      <c r="J14" s="469"/>
      <c r="K14" s="483"/>
      <c r="L14" s="471"/>
      <c r="Q14" s="473"/>
      <c r="R14" s="473"/>
      <c r="S14" s="473"/>
      <c r="T14" s="473"/>
      <c r="U14" s="473"/>
    </row>
    <row r="15" spans="1:21" s="484" customFormat="1" x14ac:dyDescent="0.2">
      <c r="A15" s="526"/>
      <c r="B15" s="529" t="s">
        <v>58</v>
      </c>
      <c r="C15" s="528" t="s">
        <v>245</v>
      </c>
      <c r="D15" s="425"/>
      <c r="E15" s="488"/>
      <c r="F15" s="468"/>
      <c r="G15" s="468"/>
      <c r="H15" s="469"/>
      <c r="I15" s="469"/>
      <c r="J15" s="469"/>
      <c r="K15" s="483"/>
      <c r="L15" s="471"/>
      <c r="Q15" s="473"/>
      <c r="R15" s="473"/>
      <c r="S15" s="473"/>
      <c r="T15" s="473"/>
      <c r="U15" s="473"/>
    </row>
    <row r="16" spans="1:21" s="484" customFormat="1" x14ac:dyDescent="0.2">
      <c r="A16" s="526">
        <v>1.2</v>
      </c>
      <c r="B16" s="527" t="s">
        <v>293</v>
      </c>
      <c r="C16" s="528"/>
      <c r="D16" s="425">
        <v>30</v>
      </c>
      <c r="E16" s="488" t="s">
        <v>295</v>
      </c>
      <c r="F16" s="468"/>
      <c r="G16" s="468"/>
      <c r="H16" s="469"/>
      <c r="I16" s="469"/>
      <c r="J16" s="469"/>
      <c r="K16" s="483"/>
      <c r="L16" s="471"/>
      <c r="Q16" s="473"/>
      <c r="R16" s="473"/>
      <c r="S16" s="473"/>
      <c r="T16" s="473"/>
      <c r="U16" s="473"/>
    </row>
    <row r="17" spans="1:21" s="486" customFormat="1" x14ac:dyDescent="0.2">
      <c r="A17" s="530"/>
      <c r="B17" s="531" t="s">
        <v>58</v>
      </c>
      <c r="C17" s="532" t="s">
        <v>246</v>
      </c>
      <c r="D17" s="425"/>
      <c r="E17" s="485"/>
      <c r="F17" s="463"/>
      <c r="G17" s="463"/>
      <c r="H17" s="469"/>
      <c r="I17" s="469"/>
      <c r="J17" s="469"/>
      <c r="K17" s="466"/>
    </row>
    <row r="18" spans="1:21" s="486" customFormat="1" x14ac:dyDescent="0.2">
      <c r="A18" s="530"/>
      <c r="B18" s="531" t="s">
        <v>58</v>
      </c>
      <c r="C18" s="528" t="s">
        <v>247</v>
      </c>
      <c r="D18" s="461"/>
      <c r="E18" s="485"/>
      <c r="F18" s="463"/>
      <c r="G18" s="463"/>
      <c r="H18" s="469"/>
      <c r="I18" s="469"/>
      <c r="J18" s="469"/>
      <c r="K18" s="466"/>
    </row>
    <row r="19" spans="1:21" x14ac:dyDescent="0.2">
      <c r="A19" s="537">
        <v>2</v>
      </c>
      <c r="B19" s="539" t="s">
        <v>294</v>
      </c>
      <c r="C19" s="525"/>
      <c r="D19" s="461"/>
      <c r="E19" s="462"/>
      <c r="F19" s="463"/>
      <c r="G19" s="463"/>
      <c r="H19" s="469"/>
      <c r="I19" s="469"/>
      <c r="J19" s="469"/>
      <c r="K19" s="474"/>
    </row>
    <row r="20" spans="1:21" s="472" customFormat="1" x14ac:dyDescent="0.2">
      <c r="A20" s="533"/>
      <c r="B20" s="534" t="s">
        <v>58</v>
      </c>
      <c r="C20" s="535" t="s">
        <v>251</v>
      </c>
      <c r="D20" s="475">
        <f>D22*2</f>
        <v>180</v>
      </c>
      <c r="E20" s="476" t="s">
        <v>87</v>
      </c>
      <c r="F20" s="468"/>
      <c r="G20" s="468"/>
      <c r="H20" s="469"/>
      <c r="I20" s="469"/>
      <c r="J20" s="469"/>
      <c r="K20" s="470"/>
      <c r="L20" s="471"/>
      <c r="Q20" s="473"/>
      <c r="R20" s="473"/>
      <c r="S20" s="473"/>
      <c r="T20" s="473"/>
      <c r="U20" s="473"/>
    </row>
    <row r="21" spans="1:21" s="472" customFormat="1" x14ac:dyDescent="0.2">
      <c r="A21" s="533"/>
      <c r="B21" s="534"/>
      <c r="C21" s="536" t="s">
        <v>248</v>
      </c>
      <c r="D21" s="475"/>
      <c r="E21" s="476"/>
      <c r="F21" s="468"/>
      <c r="G21" s="468"/>
      <c r="H21" s="469"/>
      <c r="I21" s="469"/>
      <c r="J21" s="469"/>
      <c r="K21" s="470"/>
      <c r="L21" s="471"/>
      <c r="Q21" s="473"/>
      <c r="R21" s="473"/>
      <c r="S21" s="473"/>
      <c r="T21" s="473"/>
      <c r="U21" s="473"/>
    </row>
    <row r="22" spans="1:21" s="472" customFormat="1" x14ac:dyDescent="0.2">
      <c r="A22" s="533"/>
      <c r="B22" s="534" t="s">
        <v>58</v>
      </c>
      <c r="C22" s="535" t="s">
        <v>249</v>
      </c>
      <c r="D22" s="475">
        <v>90</v>
      </c>
      <c r="E22" s="476" t="s">
        <v>89</v>
      </c>
      <c r="F22" s="468"/>
      <c r="G22" s="468"/>
      <c r="H22" s="469"/>
      <c r="I22" s="469"/>
      <c r="J22" s="469"/>
      <c r="K22" s="470"/>
      <c r="L22" s="471"/>
      <c r="Q22" s="473"/>
      <c r="R22" s="473"/>
      <c r="S22" s="473"/>
      <c r="T22" s="473"/>
      <c r="U22" s="473"/>
    </row>
    <row r="23" spans="1:21" s="472" customFormat="1" x14ac:dyDescent="0.2">
      <c r="A23" s="523">
        <v>3</v>
      </c>
      <c r="B23" s="524" t="s">
        <v>284</v>
      </c>
      <c r="C23" s="535"/>
      <c r="D23" s="475"/>
      <c r="E23" s="476"/>
      <c r="F23" s="468"/>
      <c r="G23" s="468"/>
      <c r="H23" s="469"/>
      <c r="I23" s="469"/>
      <c r="J23" s="469"/>
      <c r="K23" s="470"/>
      <c r="L23" s="471"/>
      <c r="Q23" s="473"/>
      <c r="R23" s="473"/>
      <c r="S23" s="473"/>
      <c r="T23" s="473"/>
      <c r="U23" s="473"/>
    </row>
    <row r="24" spans="1:21" s="556" customFormat="1" x14ac:dyDescent="0.2">
      <c r="A24" s="548"/>
      <c r="B24" s="549" t="s">
        <v>58</v>
      </c>
      <c r="C24" s="557" t="s">
        <v>285</v>
      </c>
      <c r="D24" s="550">
        <v>90</v>
      </c>
      <c r="E24" s="551" t="s">
        <v>89</v>
      </c>
      <c r="F24" s="552"/>
      <c r="G24" s="552"/>
      <c r="H24" s="553"/>
      <c r="I24" s="553"/>
      <c r="J24" s="553"/>
      <c r="K24" s="554"/>
      <c r="L24" s="555"/>
      <c r="Q24" s="451"/>
      <c r="R24" s="451"/>
      <c r="S24" s="451"/>
      <c r="T24" s="451"/>
      <c r="U24" s="451"/>
    </row>
    <row r="25" spans="1:21" s="472" customFormat="1" x14ac:dyDescent="0.2">
      <c r="A25" s="540"/>
      <c r="B25" s="541"/>
      <c r="C25" s="542" t="s">
        <v>296</v>
      </c>
      <c r="D25" s="543"/>
      <c r="E25" s="544"/>
      <c r="F25" s="545"/>
      <c r="G25" s="545"/>
      <c r="H25" s="546"/>
      <c r="I25" s="546"/>
      <c r="J25" s="546"/>
      <c r="K25" s="547"/>
      <c r="L25" s="471"/>
      <c r="Q25" s="473"/>
      <c r="R25" s="473"/>
      <c r="S25" s="473"/>
      <c r="T25" s="473"/>
      <c r="U25" s="473"/>
    </row>
    <row r="26" spans="1:21" s="75" customFormat="1" ht="24" thickBot="1" x14ac:dyDescent="0.25">
      <c r="A26" s="427"/>
      <c r="B26" s="741" t="str">
        <f>"รวมราคา "&amp;B11</f>
        <v>รวมราคา ส่วนงานที่ 3 ค่าใช้จ่ายพิเศษตามข้อกำหนด</v>
      </c>
      <c r="C26" s="742"/>
      <c r="D26" s="424"/>
      <c r="E26" s="328"/>
      <c r="F26" s="328"/>
      <c r="G26" s="328"/>
      <c r="H26" s="328"/>
      <c r="I26" s="328"/>
      <c r="J26" s="328"/>
      <c r="K26" s="328"/>
    </row>
    <row r="27" spans="1:21" ht="24" thickTop="1" x14ac:dyDescent="0.5">
      <c r="C27" s="278"/>
      <c r="D27" s="278"/>
      <c r="E27" s="287"/>
      <c r="F27" s="287"/>
      <c r="G27" s="477"/>
      <c r="I27" s="479"/>
      <c r="J27" s="479"/>
    </row>
    <row r="28" spans="1:21" x14ac:dyDescent="0.5">
      <c r="C28" s="480"/>
      <c r="D28" s="278"/>
      <c r="F28" s="288"/>
      <c r="G28" s="278"/>
      <c r="H28" s="467"/>
      <c r="I28" s="287"/>
      <c r="J28" s="479"/>
    </row>
    <row r="29" spans="1:21" x14ac:dyDescent="0.5">
      <c r="C29" s="480"/>
      <c r="D29" s="278"/>
      <c r="F29" s="480"/>
      <c r="G29" s="278"/>
      <c r="H29" s="467"/>
      <c r="I29" s="481"/>
      <c r="J29" s="479"/>
    </row>
    <row r="30" spans="1:21" x14ac:dyDescent="0.5">
      <c r="C30" s="480"/>
      <c r="D30" s="278"/>
      <c r="F30" s="480"/>
      <c r="G30" s="278"/>
      <c r="H30" s="467"/>
      <c r="I30" s="287"/>
      <c r="J30" s="479"/>
    </row>
    <row r="31" spans="1:21" x14ac:dyDescent="0.5">
      <c r="C31" s="480"/>
      <c r="D31" s="288"/>
      <c r="F31" s="480"/>
      <c r="G31" s="482"/>
      <c r="H31" s="467"/>
      <c r="I31" s="479"/>
      <c r="J31" s="479"/>
    </row>
  </sheetData>
  <mergeCells count="10">
    <mergeCell ref="H9:I9"/>
    <mergeCell ref="B26:C26"/>
    <mergeCell ref="A2:K2"/>
    <mergeCell ref="J9:J10"/>
    <mergeCell ref="K9:K10"/>
    <mergeCell ref="A9:A10"/>
    <mergeCell ref="B9:C10"/>
    <mergeCell ref="D9:D10"/>
    <mergeCell ref="E9:E10"/>
    <mergeCell ref="F9:G9"/>
  </mergeCells>
  <pageMargins left="0.62992125984251968" right="0.31496062992125984" top="0.55118110236220474" bottom="0.35433070866141736" header="0.31496062992125984" footer="0.31496062992125984"/>
  <pageSetup paperSize="9" scale="72" orientation="landscape" r:id="rId1"/>
  <headerFooter>
    <oddHeader>&amp;R&amp;"AngsanaUPC,ธรรมดา"&amp;16ปร.4(พ) หน้าที่ &amp;P of &amp;N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71"/>
  <sheetViews>
    <sheetView view="pageBreakPreview" topLeftCell="A22" zoomScale="40" zoomScaleNormal="40" zoomScaleSheetLayoutView="40" workbookViewId="0">
      <selection activeCell="C15" sqref="C15"/>
    </sheetView>
  </sheetViews>
  <sheetFormatPr defaultColWidth="9" defaultRowHeight="57" x14ac:dyDescent="1.1499999999999999"/>
  <cols>
    <col min="1" max="1" width="21.375" style="53" customWidth="1"/>
    <col min="2" max="2" width="4.5" style="53" customWidth="1"/>
    <col min="3" max="3" width="132.5" style="53" customWidth="1"/>
    <col min="4" max="4" width="16" style="53" customWidth="1"/>
    <col min="5" max="5" width="21.75" style="54" customWidth="1"/>
    <col min="6" max="10" width="33.625" style="54" customWidth="1"/>
    <col min="11" max="11" width="33.625" style="203" customWidth="1"/>
    <col min="12" max="12" width="9" style="53"/>
    <col min="13" max="16384" width="9" style="1"/>
  </cols>
  <sheetData>
    <row r="1" spans="1:12" s="193" customFormat="1" ht="57" customHeight="1" x14ac:dyDescent="1.1499999999999999">
      <c r="A1" s="763" t="s">
        <v>16</v>
      </c>
      <c r="B1" s="763"/>
      <c r="C1" s="763"/>
      <c r="D1" s="763"/>
      <c r="E1" s="763"/>
      <c r="F1" s="763"/>
      <c r="G1" s="763"/>
      <c r="H1" s="763"/>
      <c r="I1" s="763"/>
      <c r="J1" s="763"/>
      <c r="K1" s="763"/>
    </row>
    <row r="2" spans="1:12" s="4" customFormat="1" ht="57" customHeight="1" x14ac:dyDescent="1.1499999999999999">
      <c r="A2" s="22" t="s">
        <v>177</v>
      </c>
      <c r="B2" s="22"/>
      <c r="C2" s="22" t="s">
        <v>131</v>
      </c>
      <c r="E2" s="194"/>
      <c r="F2" s="94"/>
      <c r="G2" s="94"/>
      <c r="H2" s="94"/>
      <c r="I2" s="94"/>
      <c r="J2" s="94"/>
      <c r="K2" s="53"/>
    </row>
    <row r="3" spans="1:12" ht="57" customHeight="1" x14ac:dyDescent="1.1499999999999999">
      <c r="A3" s="14" t="s">
        <v>15</v>
      </c>
      <c r="B3" s="14" t="s">
        <v>175</v>
      </c>
      <c r="C3" s="14" t="s">
        <v>202</v>
      </c>
      <c r="D3" s="154"/>
      <c r="E3" s="195"/>
      <c r="F3" s="153"/>
      <c r="G3" s="153"/>
      <c r="H3" s="153"/>
      <c r="I3" s="153"/>
      <c r="J3" s="16" t="s">
        <v>0</v>
      </c>
      <c r="K3" s="17"/>
      <c r="L3" s="1"/>
    </row>
    <row r="4" spans="1:12" ht="57" customHeight="1" x14ac:dyDescent="1.1499999999999999">
      <c r="A4" s="14" t="s">
        <v>178</v>
      </c>
      <c r="B4" s="14"/>
      <c r="C4" s="14"/>
      <c r="D4" s="14"/>
      <c r="E4" s="196"/>
      <c r="F4" s="198"/>
      <c r="G4" s="18"/>
      <c r="H4" s="18"/>
      <c r="I4" s="18"/>
      <c r="J4" s="16" t="s">
        <v>12</v>
      </c>
      <c r="K4" s="21"/>
      <c r="L4" s="1"/>
    </row>
    <row r="5" spans="1:12" ht="57" customHeight="1" thickBot="1" x14ac:dyDescent="1.2">
      <c r="A5" s="22"/>
      <c r="B5" s="22"/>
      <c r="C5" s="22"/>
      <c r="D5" s="22"/>
      <c r="E5" s="197"/>
      <c r="F5" s="199"/>
      <c r="G5" s="23"/>
      <c r="H5" s="23"/>
      <c r="I5" s="23"/>
      <c r="J5" s="23"/>
      <c r="K5" s="53"/>
      <c r="L5" s="1"/>
    </row>
    <row r="6" spans="1:12" s="2" customFormat="1" ht="57" customHeight="1" thickTop="1" x14ac:dyDescent="1.1499999999999999">
      <c r="A6" s="663" t="s">
        <v>1</v>
      </c>
      <c r="B6" s="757" t="s">
        <v>2</v>
      </c>
      <c r="C6" s="758"/>
      <c r="D6" s="665" t="s">
        <v>7</v>
      </c>
      <c r="E6" s="665" t="s">
        <v>174</v>
      </c>
      <c r="F6" s="665"/>
      <c r="G6" s="665"/>
      <c r="H6" s="665"/>
      <c r="I6" s="665"/>
      <c r="J6" s="766" t="s">
        <v>18</v>
      </c>
      <c r="K6" s="667" t="s">
        <v>5</v>
      </c>
      <c r="L6" s="53"/>
    </row>
    <row r="7" spans="1:12" s="2" customFormat="1" ht="57" customHeight="1" x14ac:dyDescent="1.1499999999999999">
      <c r="A7" s="664"/>
      <c r="B7" s="759"/>
      <c r="C7" s="760"/>
      <c r="D7" s="666"/>
      <c r="E7" s="764" t="s">
        <v>8</v>
      </c>
      <c r="F7" s="669" t="s">
        <v>9</v>
      </c>
      <c r="G7" s="669"/>
      <c r="H7" s="669" t="s">
        <v>19</v>
      </c>
      <c r="I7" s="669"/>
      <c r="J7" s="767"/>
      <c r="K7" s="668"/>
      <c r="L7" s="53"/>
    </row>
    <row r="8" spans="1:12" s="2" customFormat="1" ht="57" customHeight="1" x14ac:dyDescent="1.1499999999999999">
      <c r="A8" s="664"/>
      <c r="B8" s="761"/>
      <c r="C8" s="762"/>
      <c r="D8" s="666"/>
      <c r="E8" s="765"/>
      <c r="F8" s="125" t="s">
        <v>10</v>
      </c>
      <c r="G8" s="125" t="s">
        <v>11</v>
      </c>
      <c r="H8" s="125" t="s">
        <v>20</v>
      </c>
      <c r="I8" s="125" t="s">
        <v>21</v>
      </c>
      <c r="J8" s="767"/>
      <c r="K8" s="668"/>
      <c r="L8" s="53"/>
    </row>
    <row r="9" spans="1:12" s="2" customFormat="1" ht="57" customHeight="1" x14ac:dyDescent="1.1499999999999999">
      <c r="A9" s="220">
        <v>6</v>
      </c>
      <c r="B9" s="219" t="s">
        <v>176</v>
      </c>
      <c r="C9" s="213"/>
      <c r="D9" s="124"/>
      <c r="E9" s="204"/>
      <c r="F9" s="125"/>
      <c r="G9" s="125"/>
      <c r="H9" s="125"/>
      <c r="I9" s="125"/>
      <c r="J9" s="91"/>
      <c r="K9" s="131"/>
      <c r="L9" s="53"/>
    </row>
    <row r="10" spans="1:12" s="231" customFormat="1" ht="57" customHeight="1" x14ac:dyDescent="1.1499999999999999">
      <c r="A10" s="223" t="s">
        <v>105</v>
      </c>
      <c r="B10" s="224"/>
      <c r="C10" s="225" t="s">
        <v>75</v>
      </c>
      <c r="D10" s="226"/>
      <c r="E10" s="227"/>
      <c r="F10" s="228"/>
      <c r="G10" s="226"/>
      <c r="H10" s="226"/>
      <c r="I10" s="226"/>
      <c r="J10" s="226"/>
      <c r="K10" s="229"/>
      <c r="L10" s="230"/>
    </row>
    <row r="11" spans="1:12" ht="57" customHeight="1" x14ac:dyDescent="1.1499999999999999">
      <c r="A11" s="221" t="s">
        <v>179</v>
      </c>
      <c r="B11" s="205"/>
      <c r="C11" s="47" t="s">
        <v>76</v>
      </c>
      <c r="D11" s="33" t="s">
        <v>77</v>
      </c>
      <c r="E11" s="48">
        <v>2</v>
      </c>
      <c r="F11" s="49">
        <v>15525</v>
      </c>
      <c r="G11" s="32">
        <v>1150</v>
      </c>
      <c r="H11" s="32">
        <f>F11*E11</f>
        <v>31050</v>
      </c>
      <c r="I11" s="32">
        <f>E11*G11</f>
        <v>2300</v>
      </c>
      <c r="J11" s="33">
        <f>H11+I11</f>
        <v>33350</v>
      </c>
      <c r="K11" s="201"/>
    </row>
    <row r="12" spans="1:12" ht="57" customHeight="1" x14ac:dyDescent="1.1499999999999999">
      <c r="A12" s="221" t="s">
        <v>180</v>
      </c>
      <c r="B12" s="68"/>
      <c r="C12" s="206" t="s">
        <v>78</v>
      </c>
      <c r="D12" s="33" t="s">
        <v>77</v>
      </c>
      <c r="E12" s="48">
        <v>5</v>
      </c>
      <c r="F12" s="49">
        <v>10810</v>
      </c>
      <c r="G12" s="32">
        <v>805</v>
      </c>
      <c r="H12" s="32">
        <f t="shared" ref="H12:H33" si="0">F12*E12</f>
        <v>54050</v>
      </c>
      <c r="I12" s="32">
        <f t="shared" ref="I12:I33" si="1">E12*G12</f>
        <v>4025</v>
      </c>
      <c r="J12" s="33">
        <f t="shared" ref="J12:J33" si="2">H12+I12</f>
        <v>58075</v>
      </c>
      <c r="K12" s="201"/>
    </row>
    <row r="13" spans="1:12" ht="57" customHeight="1" x14ac:dyDescent="1.1499999999999999">
      <c r="A13" s="221" t="s">
        <v>181</v>
      </c>
      <c r="B13" s="68"/>
      <c r="C13" s="47" t="s">
        <v>79</v>
      </c>
      <c r="D13" s="33" t="s">
        <v>80</v>
      </c>
      <c r="E13" s="48">
        <v>15</v>
      </c>
      <c r="F13" s="49">
        <v>92</v>
      </c>
      <c r="G13" s="32">
        <v>0</v>
      </c>
      <c r="H13" s="32">
        <f t="shared" si="0"/>
        <v>1380</v>
      </c>
      <c r="I13" s="32">
        <f t="shared" si="1"/>
        <v>0</v>
      </c>
      <c r="J13" s="33">
        <f t="shared" si="2"/>
        <v>1380</v>
      </c>
      <c r="K13" s="201"/>
    </row>
    <row r="14" spans="1:12" ht="57" customHeight="1" x14ac:dyDescent="1.1499999999999999">
      <c r="A14" s="221" t="s">
        <v>182</v>
      </c>
      <c r="B14" s="68"/>
      <c r="C14" s="47" t="s">
        <v>81</v>
      </c>
      <c r="D14" s="33" t="s">
        <v>80</v>
      </c>
      <c r="E14" s="48">
        <v>10</v>
      </c>
      <c r="F14" s="49">
        <v>69</v>
      </c>
      <c r="G14" s="32">
        <v>0</v>
      </c>
      <c r="H14" s="32">
        <f t="shared" si="0"/>
        <v>690</v>
      </c>
      <c r="I14" s="32">
        <f t="shared" si="1"/>
        <v>0</v>
      </c>
      <c r="J14" s="33">
        <f t="shared" si="2"/>
        <v>690</v>
      </c>
      <c r="K14" s="201"/>
    </row>
    <row r="15" spans="1:12" ht="57" customHeight="1" x14ac:dyDescent="1.1499999999999999">
      <c r="A15" s="221" t="s">
        <v>183</v>
      </c>
      <c r="B15" s="68"/>
      <c r="C15" s="47" t="s">
        <v>82</v>
      </c>
      <c r="D15" s="33" t="s">
        <v>80</v>
      </c>
      <c r="E15" s="48">
        <v>10</v>
      </c>
      <c r="F15" s="49">
        <v>57.5</v>
      </c>
      <c r="G15" s="32">
        <v>0</v>
      </c>
      <c r="H15" s="32">
        <f t="shared" si="0"/>
        <v>575</v>
      </c>
      <c r="I15" s="32">
        <f t="shared" si="1"/>
        <v>0</v>
      </c>
      <c r="J15" s="33">
        <f t="shared" si="2"/>
        <v>575</v>
      </c>
      <c r="K15" s="201"/>
    </row>
    <row r="16" spans="1:12" ht="57" customHeight="1" x14ac:dyDescent="1.1499999999999999">
      <c r="A16" s="221" t="s">
        <v>184</v>
      </c>
      <c r="B16" s="68"/>
      <c r="C16" s="47" t="s">
        <v>83</v>
      </c>
      <c r="D16" s="33" t="s">
        <v>80</v>
      </c>
      <c r="E16" s="48">
        <v>10</v>
      </c>
      <c r="F16" s="49">
        <v>34.5</v>
      </c>
      <c r="G16" s="32">
        <v>0</v>
      </c>
      <c r="H16" s="32">
        <f t="shared" si="0"/>
        <v>345</v>
      </c>
      <c r="I16" s="32">
        <f t="shared" si="1"/>
        <v>0</v>
      </c>
      <c r="J16" s="33">
        <f t="shared" si="2"/>
        <v>345</v>
      </c>
      <c r="K16" s="201"/>
    </row>
    <row r="17" spans="1:12" ht="57" customHeight="1" x14ac:dyDescent="1.1499999999999999">
      <c r="A17" s="221" t="s">
        <v>185</v>
      </c>
      <c r="B17" s="68"/>
      <c r="C17" s="106" t="s">
        <v>84</v>
      </c>
      <c r="D17" s="33" t="s">
        <v>85</v>
      </c>
      <c r="E17" s="48">
        <v>40</v>
      </c>
      <c r="F17" s="49">
        <v>920</v>
      </c>
      <c r="G17" s="32">
        <v>0</v>
      </c>
      <c r="H17" s="32">
        <f>F17*E17</f>
        <v>36800</v>
      </c>
      <c r="I17" s="32">
        <f t="shared" si="1"/>
        <v>0</v>
      </c>
      <c r="J17" s="33">
        <f t="shared" si="2"/>
        <v>36800</v>
      </c>
      <c r="K17" s="201"/>
    </row>
    <row r="18" spans="1:12" ht="57" customHeight="1" x14ac:dyDescent="1.1499999999999999">
      <c r="A18" s="221" t="s">
        <v>186</v>
      </c>
      <c r="B18" s="68"/>
      <c r="C18" s="47" t="s">
        <v>86</v>
      </c>
      <c r="D18" s="33" t="s">
        <v>87</v>
      </c>
      <c r="E18" s="48">
        <v>10</v>
      </c>
      <c r="F18" s="49">
        <v>8000</v>
      </c>
      <c r="G18" s="32">
        <v>0</v>
      </c>
      <c r="H18" s="32">
        <f>F18*E18</f>
        <v>80000</v>
      </c>
      <c r="I18" s="32">
        <f t="shared" si="1"/>
        <v>0</v>
      </c>
      <c r="J18" s="33">
        <f t="shared" si="2"/>
        <v>80000</v>
      </c>
      <c r="K18" s="201"/>
    </row>
    <row r="19" spans="1:12" ht="57" customHeight="1" x14ac:dyDescent="1.1499999999999999">
      <c r="A19" s="221" t="s">
        <v>187</v>
      </c>
      <c r="B19" s="68"/>
      <c r="C19" s="47" t="s">
        <v>88</v>
      </c>
      <c r="D19" s="33" t="s">
        <v>89</v>
      </c>
      <c r="E19" s="48">
        <v>5</v>
      </c>
      <c r="F19" s="49">
        <v>5500</v>
      </c>
      <c r="G19" s="32">
        <v>0</v>
      </c>
      <c r="H19" s="32">
        <f t="shared" si="0"/>
        <v>27500</v>
      </c>
      <c r="I19" s="32">
        <f t="shared" si="1"/>
        <v>0</v>
      </c>
      <c r="J19" s="33">
        <f t="shared" si="2"/>
        <v>27500</v>
      </c>
      <c r="K19" s="201"/>
    </row>
    <row r="20" spans="1:12" s="241" customFormat="1" ht="57" customHeight="1" x14ac:dyDescent="1.1499999999999999">
      <c r="A20" s="232" t="s">
        <v>106</v>
      </c>
      <c r="B20" s="233"/>
      <c r="C20" s="234" t="s">
        <v>90</v>
      </c>
      <c r="D20" s="235"/>
      <c r="E20" s="236"/>
      <c r="F20" s="237">
        <v>0</v>
      </c>
      <c r="G20" s="238">
        <v>0</v>
      </c>
      <c r="H20" s="238"/>
      <c r="I20" s="238"/>
      <c r="J20" s="235">
        <f t="shared" si="2"/>
        <v>0</v>
      </c>
      <c r="K20" s="239"/>
      <c r="L20" s="240"/>
    </row>
    <row r="21" spans="1:12" ht="57" customHeight="1" x14ac:dyDescent="1.1499999999999999">
      <c r="A21" s="222" t="s">
        <v>188</v>
      </c>
      <c r="B21" s="68"/>
      <c r="C21" s="47" t="s">
        <v>91</v>
      </c>
      <c r="D21" s="33" t="s">
        <v>77</v>
      </c>
      <c r="E21" s="48">
        <v>300</v>
      </c>
      <c r="F21" s="49">
        <v>575</v>
      </c>
      <c r="G21" s="32">
        <v>57.5</v>
      </c>
      <c r="H21" s="32">
        <f t="shared" si="0"/>
        <v>172500</v>
      </c>
      <c r="I21" s="32">
        <f t="shared" si="1"/>
        <v>17250</v>
      </c>
      <c r="J21" s="33">
        <f t="shared" si="2"/>
        <v>189750</v>
      </c>
      <c r="K21" s="201"/>
    </row>
    <row r="22" spans="1:12" ht="57" customHeight="1" x14ac:dyDescent="1.1499999999999999">
      <c r="A22" s="222" t="s">
        <v>189</v>
      </c>
      <c r="B22" s="68"/>
      <c r="C22" s="47" t="s">
        <v>103</v>
      </c>
      <c r="D22" s="33" t="s">
        <v>77</v>
      </c>
      <c r="E22" s="48">
        <v>323</v>
      </c>
      <c r="F22" s="49">
        <v>90</v>
      </c>
      <c r="G22" s="32">
        <v>10</v>
      </c>
      <c r="H22" s="32">
        <f t="shared" si="0"/>
        <v>29070</v>
      </c>
      <c r="I22" s="32">
        <f t="shared" si="1"/>
        <v>3230</v>
      </c>
      <c r="J22" s="33">
        <f t="shared" si="2"/>
        <v>32300</v>
      </c>
      <c r="K22" s="201"/>
    </row>
    <row r="23" spans="1:12" ht="57" customHeight="1" x14ac:dyDescent="1.1499999999999999">
      <c r="A23" s="222" t="s">
        <v>190</v>
      </c>
      <c r="B23" s="68"/>
      <c r="C23" s="47" t="s">
        <v>92</v>
      </c>
      <c r="D23" s="33" t="s">
        <v>85</v>
      </c>
      <c r="E23" s="48">
        <v>30</v>
      </c>
      <c r="F23" s="49">
        <v>920</v>
      </c>
      <c r="G23" s="32">
        <v>0</v>
      </c>
      <c r="H23" s="32">
        <f t="shared" si="0"/>
        <v>27600</v>
      </c>
      <c r="I23" s="32">
        <f t="shared" si="1"/>
        <v>0</v>
      </c>
      <c r="J23" s="33">
        <f t="shared" si="2"/>
        <v>27600</v>
      </c>
      <c r="K23" s="201"/>
    </row>
    <row r="24" spans="1:12" ht="57" customHeight="1" x14ac:dyDescent="1.1499999999999999">
      <c r="A24" s="222" t="s">
        <v>191</v>
      </c>
      <c r="B24" s="68"/>
      <c r="C24" s="106" t="s">
        <v>93</v>
      </c>
      <c r="D24" s="33" t="s">
        <v>80</v>
      </c>
      <c r="E24" s="48">
        <v>90</v>
      </c>
      <c r="F24" s="49">
        <v>80</v>
      </c>
      <c r="G24" s="32">
        <v>0</v>
      </c>
      <c r="H24" s="32">
        <f t="shared" si="0"/>
        <v>7200</v>
      </c>
      <c r="I24" s="32">
        <f t="shared" si="1"/>
        <v>0</v>
      </c>
      <c r="J24" s="33">
        <f t="shared" si="2"/>
        <v>7200</v>
      </c>
      <c r="K24" s="201"/>
    </row>
    <row r="25" spans="1:12" ht="57" customHeight="1" x14ac:dyDescent="1.1499999999999999">
      <c r="A25" s="222" t="s">
        <v>192</v>
      </c>
      <c r="B25" s="68"/>
      <c r="C25" s="47" t="s">
        <v>83</v>
      </c>
      <c r="D25" s="33" t="s">
        <v>80</v>
      </c>
      <c r="E25" s="48">
        <v>120</v>
      </c>
      <c r="F25" s="49">
        <v>40</v>
      </c>
      <c r="G25" s="32">
        <v>0</v>
      </c>
      <c r="H25" s="32">
        <f t="shared" si="0"/>
        <v>4800</v>
      </c>
      <c r="I25" s="32">
        <f t="shared" si="1"/>
        <v>0</v>
      </c>
      <c r="J25" s="33">
        <f t="shared" si="2"/>
        <v>4800</v>
      </c>
      <c r="K25" s="201"/>
    </row>
    <row r="26" spans="1:12" ht="57" customHeight="1" x14ac:dyDescent="1.1499999999999999">
      <c r="A26" s="222" t="s">
        <v>193</v>
      </c>
      <c r="B26" s="68"/>
      <c r="C26" s="47" t="s">
        <v>94</v>
      </c>
      <c r="D26" s="33" t="s">
        <v>87</v>
      </c>
      <c r="E26" s="48">
        <v>20</v>
      </c>
      <c r="F26" s="49">
        <v>3500</v>
      </c>
      <c r="G26" s="32">
        <v>0</v>
      </c>
      <c r="H26" s="32">
        <f t="shared" si="0"/>
        <v>70000</v>
      </c>
      <c r="I26" s="32">
        <f t="shared" si="1"/>
        <v>0</v>
      </c>
      <c r="J26" s="33">
        <f t="shared" si="2"/>
        <v>70000</v>
      </c>
      <c r="K26" s="201"/>
    </row>
    <row r="27" spans="1:12" ht="57" customHeight="1" x14ac:dyDescent="1.1499999999999999">
      <c r="A27" s="222" t="s">
        <v>194</v>
      </c>
      <c r="B27" s="68"/>
      <c r="C27" s="106" t="s">
        <v>95</v>
      </c>
      <c r="D27" s="33" t="s">
        <v>89</v>
      </c>
      <c r="E27" s="48">
        <v>3</v>
      </c>
      <c r="F27" s="49">
        <v>5500</v>
      </c>
      <c r="G27" s="32">
        <v>0</v>
      </c>
      <c r="H27" s="32">
        <f t="shared" si="0"/>
        <v>16500</v>
      </c>
      <c r="I27" s="32">
        <f t="shared" si="1"/>
        <v>0</v>
      </c>
      <c r="J27" s="33">
        <f t="shared" si="2"/>
        <v>16500</v>
      </c>
      <c r="K27" s="201"/>
    </row>
    <row r="28" spans="1:12" s="241" customFormat="1" ht="57" customHeight="1" x14ac:dyDescent="1.1499999999999999">
      <c r="A28" s="232" t="s">
        <v>107</v>
      </c>
      <c r="B28" s="233"/>
      <c r="C28" s="234" t="s">
        <v>96</v>
      </c>
      <c r="D28" s="235"/>
      <c r="E28" s="236"/>
      <c r="F28" s="237">
        <v>0</v>
      </c>
      <c r="G28" s="238">
        <v>0</v>
      </c>
      <c r="H28" s="238"/>
      <c r="I28" s="238"/>
      <c r="J28" s="235">
        <f t="shared" si="2"/>
        <v>0</v>
      </c>
      <c r="K28" s="235"/>
      <c r="L28" s="240"/>
    </row>
    <row r="29" spans="1:12" ht="57" customHeight="1" x14ac:dyDescent="1.1499999999999999">
      <c r="A29" s="222" t="s">
        <v>195</v>
      </c>
      <c r="B29" s="68"/>
      <c r="C29" s="47" t="s">
        <v>97</v>
      </c>
      <c r="D29" s="33" t="s">
        <v>98</v>
      </c>
      <c r="E29" s="48">
        <v>400</v>
      </c>
      <c r="F29" s="49">
        <v>55</v>
      </c>
      <c r="G29" s="32">
        <v>35</v>
      </c>
      <c r="H29" s="32">
        <f t="shared" si="0"/>
        <v>22000</v>
      </c>
      <c r="I29" s="32">
        <f t="shared" si="1"/>
        <v>14000</v>
      </c>
      <c r="J29" s="33">
        <f t="shared" si="2"/>
        <v>36000</v>
      </c>
      <c r="K29" s="201"/>
    </row>
    <row r="30" spans="1:12" ht="57" customHeight="1" x14ac:dyDescent="1.1499999999999999">
      <c r="A30" s="222" t="s">
        <v>196</v>
      </c>
      <c r="B30" s="68"/>
      <c r="C30" s="47" t="s">
        <v>99</v>
      </c>
      <c r="D30" s="33" t="s">
        <v>98</v>
      </c>
      <c r="E30" s="48">
        <v>400</v>
      </c>
      <c r="F30" s="49">
        <v>15</v>
      </c>
      <c r="G30" s="32"/>
      <c r="H30" s="32">
        <f t="shared" si="0"/>
        <v>6000</v>
      </c>
      <c r="I30" s="32">
        <f t="shared" si="1"/>
        <v>0</v>
      </c>
      <c r="J30" s="33">
        <f t="shared" si="2"/>
        <v>6000</v>
      </c>
      <c r="K30" s="201"/>
    </row>
    <row r="31" spans="1:12" ht="57" customHeight="1" x14ac:dyDescent="1.1499999999999999">
      <c r="A31" s="222" t="s">
        <v>197</v>
      </c>
      <c r="B31" s="68"/>
      <c r="C31" s="47" t="s">
        <v>102</v>
      </c>
      <c r="D31" s="33" t="s">
        <v>85</v>
      </c>
      <c r="E31" s="48">
        <v>20</v>
      </c>
      <c r="F31" s="49">
        <v>750</v>
      </c>
      <c r="G31" s="32"/>
      <c r="H31" s="32">
        <f t="shared" si="0"/>
        <v>15000</v>
      </c>
      <c r="I31" s="32">
        <f t="shared" si="1"/>
        <v>0</v>
      </c>
      <c r="J31" s="33">
        <f t="shared" si="2"/>
        <v>15000</v>
      </c>
      <c r="K31" s="201"/>
    </row>
    <row r="32" spans="1:12" s="241" customFormat="1" ht="57" customHeight="1" x14ac:dyDescent="1.1499999999999999">
      <c r="A32" s="232" t="s">
        <v>108</v>
      </c>
      <c r="B32" s="233"/>
      <c r="C32" s="234" t="s">
        <v>100</v>
      </c>
      <c r="D32" s="235"/>
      <c r="E32" s="236"/>
      <c r="F32" s="237"/>
      <c r="G32" s="238"/>
      <c r="H32" s="238"/>
      <c r="I32" s="238"/>
      <c r="J32" s="235">
        <f t="shared" si="2"/>
        <v>0</v>
      </c>
      <c r="K32" s="235"/>
      <c r="L32" s="240"/>
    </row>
    <row r="33" spans="1:12" ht="57" customHeight="1" x14ac:dyDescent="1.1499999999999999">
      <c r="A33" s="222" t="s">
        <v>198</v>
      </c>
      <c r="B33" s="68"/>
      <c r="C33" s="47" t="s">
        <v>101</v>
      </c>
      <c r="D33" s="33" t="s">
        <v>57</v>
      </c>
      <c r="E33" s="48">
        <v>1</v>
      </c>
      <c r="F33" s="49"/>
      <c r="G33" s="32">
        <v>45000</v>
      </c>
      <c r="H33" s="32">
        <f t="shared" si="0"/>
        <v>0</v>
      </c>
      <c r="I33" s="32">
        <f t="shared" si="1"/>
        <v>45000</v>
      </c>
      <c r="J33" s="33">
        <f t="shared" si="2"/>
        <v>45000</v>
      </c>
      <c r="K33" s="201"/>
    </row>
    <row r="34" spans="1:12" s="231" customFormat="1" ht="57" customHeight="1" thickBot="1" x14ac:dyDescent="1.2">
      <c r="A34" s="242"/>
      <c r="B34" s="243" t="s">
        <v>104</v>
      </c>
      <c r="C34" s="244"/>
      <c r="D34" s="202"/>
      <c r="E34" s="245"/>
      <c r="F34" s="245"/>
      <c r="G34" s="245"/>
      <c r="H34" s="245"/>
      <c r="I34" s="245"/>
      <c r="J34" s="245">
        <f>SUM(J11:J33)</f>
        <v>688865</v>
      </c>
      <c r="K34" s="246"/>
      <c r="L34" s="230"/>
    </row>
    <row r="35" spans="1:12" ht="25.9" customHeight="1" thickTop="1" x14ac:dyDescent="1.1499999999999999">
      <c r="C35" s="65"/>
      <c r="D35" s="65"/>
      <c r="E35" s="66"/>
      <c r="F35" s="66"/>
      <c r="G35" s="66"/>
      <c r="H35" s="66"/>
      <c r="I35" s="66"/>
      <c r="J35" s="66"/>
    </row>
    <row r="36" spans="1:12" ht="25.9" customHeight="1" x14ac:dyDescent="1.1499999999999999">
      <c r="C36" s="65"/>
      <c r="D36" s="65"/>
      <c r="E36" s="66"/>
      <c r="F36" s="66"/>
      <c r="G36" s="66"/>
      <c r="H36" s="66"/>
      <c r="I36" s="66"/>
      <c r="J36" s="66"/>
    </row>
    <row r="37" spans="1:12" ht="25.9" customHeight="1" x14ac:dyDescent="1.1499999999999999">
      <c r="C37" s="65"/>
      <c r="D37" s="65"/>
      <c r="E37" s="66"/>
      <c r="F37" s="66"/>
      <c r="G37" s="66"/>
      <c r="H37" s="66"/>
      <c r="I37" s="66"/>
      <c r="J37" s="66"/>
    </row>
    <row r="38" spans="1:12" ht="25.9" customHeight="1" x14ac:dyDescent="1.1499999999999999">
      <c r="C38" s="65"/>
      <c r="D38" s="65"/>
      <c r="E38" s="66"/>
      <c r="F38" s="66"/>
      <c r="G38" s="66"/>
      <c r="H38" s="66"/>
      <c r="I38" s="66"/>
      <c r="J38" s="66"/>
    </row>
    <row r="39" spans="1:12" ht="25.9" customHeight="1" x14ac:dyDescent="1.1499999999999999">
      <c r="C39" s="65"/>
      <c r="D39" s="65"/>
      <c r="E39" s="66"/>
      <c r="F39" s="66"/>
      <c r="G39" s="66"/>
      <c r="H39" s="66"/>
      <c r="I39" s="66"/>
      <c r="J39" s="66"/>
    </row>
    <row r="40" spans="1:12" ht="25.9" customHeight="1" x14ac:dyDescent="1.1499999999999999">
      <c r="C40" s="65"/>
      <c r="D40" s="65"/>
      <c r="E40" s="66"/>
      <c r="F40" s="66"/>
      <c r="G40" s="66"/>
      <c r="H40" s="66"/>
      <c r="I40" s="66"/>
      <c r="J40" s="66"/>
    </row>
    <row r="41" spans="1:12" ht="25.9" customHeight="1" x14ac:dyDescent="1.1499999999999999">
      <c r="C41" s="65"/>
      <c r="D41" s="65"/>
      <c r="E41" s="66"/>
      <c r="F41" s="66"/>
      <c r="G41" s="66"/>
      <c r="H41" s="66"/>
      <c r="I41" s="66"/>
      <c r="J41" s="66"/>
    </row>
    <row r="42" spans="1:12" ht="25.9" customHeight="1" x14ac:dyDescent="1.1499999999999999">
      <c r="C42" s="65"/>
      <c r="D42" s="65"/>
      <c r="E42" s="66"/>
      <c r="F42" s="66"/>
      <c r="G42" s="66"/>
      <c r="H42" s="66"/>
      <c r="I42" s="66"/>
      <c r="J42" s="66"/>
    </row>
    <row r="43" spans="1:12" ht="25.9" customHeight="1" x14ac:dyDescent="1.1499999999999999">
      <c r="C43" s="65"/>
      <c r="D43" s="65"/>
      <c r="E43" s="66"/>
      <c r="F43" s="66"/>
      <c r="G43" s="66"/>
      <c r="H43" s="66"/>
      <c r="I43" s="66"/>
      <c r="J43" s="66"/>
    </row>
    <row r="44" spans="1:12" ht="25.9" customHeight="1" x14ac:dyDescent="1.1499999999999999">
      <c r="C44" s="65"/>
      <c r="D44" s="65"/>
      <c r="E44" s="66"/>
      <c r="F44" s="66"/>
      <c r="G44" s="66"/>
      <c r="H44" s="66"/>
      <c r="I44" s="66"/>
      <c r="J44" s="66"/>
    </row>
    <row r="45" spans="1:12" ht="25.9" customHeight="1" x14ac:dyDescent="1.1499999999999999">
      <c r="C45" s="65"/>
      <c r="D45" s="65"/>
      <c r="E45" s="66"/>
      <c r="F45" s="66"/>
      <c r="G45" s="66"/>
      <c r="H45" s="66"/>
      <c r="I45" s="66"/>
      <c r="J45" s="66"/>
    </row>
    <row r="46" spans="1:12" ht="25.9" customHeight="1" x14ac:dyDescent="1.1499999999999999">
      <c r="C46" s="65"/>
      <c r="D46" s="65"/>
      <c r="E46" s="66"/>
      <c r="F46" s="66"/>
      <c r="G46" s="66"/>
      <c r="H46" s="66"/>
      <c r="I46" s="66"/>
      <c r="J46" s="66"/>
    </row>
    <row r="47" spans="1:12" ht="25.9" customHeight="1" x14ac:dyDescent="1.1499999999999999">
      <c r="C47" s="65"/>
      <c r="D47" s="65"/>
      <c r="E47" s="66"/>
      <c r="F47" s="66"/>
      <c r="G47" s="66"/>
      <c r="H47" s="66"/>
      <c r="I47" s="66"/>
      <c r="J47" s="66"/>
    </row>
    <row r="48" spans="1:12" ht="25.9" customHeight="1" x14ac:dyDescent="1.1499999999999999">
      <c r="C48" s="65"/>
      <c r="D48" s="65"/>
      <c r="E48" s="66"/>
      <c r="F48" s="66"/>
      <c r="G48" s="66"/>
      <c r="H48" s="66"/>
      <c r="I48" s="66"/>
      <c r="J48" s="66"/>
    </row>
    <row r="49" spans="3:10" ht="25.9" customHeight="1" x14ac:dyDescent="1.1499999999999999">
      <c r="C49" s="65"/>
      <c r="D49" s="65"/>
      <c r="E49" s="66"/>
      <c r="F49" s="66"/>
      <c r="G49" s="66"/>
      <c r="H49" s="66"/>
      <c r="I49" s="66"/>
      <c r="J49" s="66"/>
    </row>
    <row r="50" spans="3:10" ht="25.9" customHeight="1" x14ac:dyDescent="1.1499999999999999">
      <c r="C50" s="65"/>
      <c r="D50" s="65"/>
      <c r="E50" s="66"/>
      <c r="F50" s="66"/>
      <c r="G50" s="66"/>
      <c r="H50" s="66"/>
      <c r="I50" s="66"/>
      <c r="J50" s="66"/>
    </row>
    <row r="51" spans="3:10" ht="25.9" customHeight="1" x14ac:dyDescent="1.1499999999999999">
      <c r="C51" s="65"/>
      <c r="D51" s="65"/>
      <c r="E51" s="66"/>
      <c r="F51" s="66"/>
      <c r="G51" s="66"/>
      <c r="H51" s="66"/>
      <c r="I51" s="66"/>
      <c r="J51" s="66"/>
    </row>
    <row r="52" spans="3:10" ht="25.9" customHeight="1" x14ac:dyDescent="1.1499999999999999">
      <c r="C52" s="65"/>
      <c r="D52" s="65"/>
      <c r="E52" s="66"/>
      <c r="F52" s="66"/>
      <c r="G52" s="66"/>
      <c r="H52" s="66"/>
      <c r="I52" s="66"/>
      <c r="J52" s="66"/>
    </row>
    <row r="53" spans="3:10" ht="25.9" customHeight="1" x14ac:dyDescent="1.1499999999999999">
      <c r="C53" s="65"/>
      <c r="D53" s="65"/>
      <c r="E53" s="66"/>
      <c r="F53" s="66"/>
      <c r="G53" s="66"/>
      <c r="H53" s="66"/>
      <c r="I53" s="66"/>
      <c r="J53" s="66"/>
    </row>
    <row r="54" spans="3:10" ht="25.9" customHeight="1" x14ac:dyDescent="1.1499999999999999">
      <c r="C54" s="65"/>
      <c r="D54" s="65"/>
      <c r="E54" s="66"/>
      <c r="F54" s="66"/>
      <c r="G54" s="66"/>
      <c r="H54" s="66"/>
      <c r="I54" s="66"/>
      <c r="J54" s="66"/>
    </row>
    <row r="55" spans="3:10" ht="25.9" customHeight="1" x14ac:dyDescent="1.1499999999999999">
      <c r="C55" s="65"/>
      <c r="D55" s="65"/>
      <c r="E55" s="66"/>
      <c r="F55" s="66"/>
      <c r="G55" s="66"/>
      <c r="H55" s="66"/>
      <c r="I55" s="66"/>
      <c r="J55" s="66"/>
    </row>
    <row r="56" spans="3:10" ht="25.9" customHeight="1" x14ac:dyDescent="1.1499999999999999">
      <c r="C56" s="65"/>
      <c r="D56" s="65"/>
      <c r="E56" s="66"/>
      <c r="F56" s="66"/>
      <c r="G56" s="66"/>
      <c r="H56" s="66"/>
      <c r="I56" s="66"/>
      <c r="J56" s="66"/>
    </row>
    <row r="57" spans="3:10" ht="25.9" customHeight="1" x14ac:dyDescent="1.1499999999999999">
      <c r="C57" s="65"/>
      <c r="D57" s="65"/>
      <c r="E57" s="66"/>
      <c r="F57" s="66"/>
      <c r="G57" s="66"/>
      <c r="H57" s="66"/>
      <c r="I57" s="66"/>
      <c r="J57" s="66"/>
    </row>
    <row r="58" spans="3:10" ht="25.9" customHeight="1" x14ac:dyDescent="1.1499999999999999">
      <c r="C58" s="65"/>
      <c r="D58" s="65"/>
      <c r="E58" s="66"/>
      <c r="F58" s="66"/>
      <c r="G58" s="66"/>
      <c r="H58" s="66"/>
      <c r="I58" s="66"/>
      <c r="J58" s="66"/>
    </row>
    <row r="59" spans="3:10" ht="25.9" customHeight="1" x14ac:dyDescent="1.1499999999999999">
      <c r="C59" s="65"/>
      <c r="D59" s="65"/>
      <c r="E59" s="66"/>
      <c r="F59" s="66"/>
      <c r="G59" s="66"/>
      <c r="H59" s="66"/>
      <c r="I59" s="66"/>
      <c r="J59" s="66"/>
    </row>
    <row r="60" spans="3:10" ht="25.9" customHeight="1" x14ac:dyDescent="1.1499999999999999">
      <c r="C60" s="65"/>
      <c r="D60" s="65"/>
      <c r="E60" s="66"/>
      <c r="F60" s="66"/>
      <c r="G60" s="66"/>
      <c r="H60" s="66"/>
      <c r="I60" s="66"/>
      <c r="J60" s="66"/>
    </row>
    <row r="61" spans="3:10" ht="25.9" customHeight="1" x14ac:dyDescent="1.1499999999999999">
      <c r="C61" s="65"/>
      <c r="D61" s="65"/>
      <c r="E61" s="66"/>
      <c r="F61" s="66"/>
      <c r="G61" s="66"/>
      <c r="H61" s="66"/>
      <c r="I61" s="66"/>
      <c r="J61" s="66"/>
    </row>
    <row r="62" spans="3:10" ht="25.9" customHeight="1" x14ac:dyDescent="1.1499999999999999">
      <c r="C62" s="65"/>
      <c r="D62" s="65"/>
      <c r="E62" s="66"/>
      <c r="F62" s="66"/>
      <c r="G62" s="66"/>
      <c r="H62" s="66"/>
      <c r="I62" s="66"/>
      <c r="J62" s="66"/>
    </row>
    <row r="63" spans="3:10" ht="25.9" customHeight="1" x14ac:dyDescent="1.1499999999999999">
      <c r="C63" s="65"/>
      <c r="D63" s="65"/>
      <c r="E63" s="66"/>
      <c r="F63" s="66"/>
      <c r="G63" s="66"/>
      <c r="H63" s="66"/>
      <c r="I63" s="66"/>
      <c r="J63" s="66"/>
    </row>
    <row r="64" spans="3:10" ht="25.9" customHeight="1" x14ac:dyDescent="1.1499999999999999">
      <c r="C64" s="65"/>
      <c r="D64" s="65"/>
      <c r="E64" s="66"/>
      <c r="F64" s="66"/>
      <c r="G64" s="66"/>
      <c r="H64" s="66"/>
      <c r="I64" s="66"/>
      <c r="J64" s="66"/>
    </row>
    <row r="65" spans="3:10" ht="25.9" customHeight="1" x14ac:dyDescent="1.1499999999999999">
      <c r="C65" s="65"/>
      <c r="D65" s="65"/>
      <c r="E65" s="66"/>
      <c r="F65" s="66"/>
      <c r="G65" s="66"/>
      <c r="H65" s="66"/>
      <c r="I65" s="66"/>
      <c r="J65" s="66"/>
    </row>
    <row r="66" spans="3:10" ht="25.9" customHeight="1" x14ac:dyDescent="1.1499999999999999">
      <c r="C66" s="65"/>
      <c r="D66" s="65"/>
      <c r="E66" s="66"/>
      <c r="F66" s="66"/>
      <c r="G66" s="66"/>
      <c r="H66" s="66"/>
      <c r="I66" s="66"/>
      <c r="J66" s="66"/>
    </row>
    <row r="67" spans="3:10" ht="25.9" customHeight="1" x14ac:dyDescent="1.1499999999999999">
      <c r="C67" s="65"/>
      <c r="D67" s="65"/>
      <c r="E67" s="66"/>
      <c r="F67" s="66"/>
      <c r="G67" s="66"/>
      <c r="H67" s="66"/>
      <c r="I67" s="66"/>
      <c r="J67" s="66"/>
    </row>
    <row r="68" spans="3:10" ht="25.9" customHeight="1" x14ac:dyDescent="1.1499999999999999">
      <c r="C68" s="65"/>
      <c r="D68" s="65"/>
      <c r="E68" s="66"/>
      <c r="F68" s="66"/>
      <c r="G68" s="66"/>
      <c r="H68" s="66"/>
      <c r="I68" s="66"/>
      <c r="J68" s="66"/>
    </row>
    <row r="69" spans="3:10" ht="25.9" customHeight="1" x14ac:dyDescent="1.1499999999999999">
      <c r="C69" s="65"/>
      <c r="D69" s="65"/>
      <c r="E69" s="66"/>
      <c r="F69" s="66"/>
      <c r="G69" s="66"/>
      <c r="H69" s="66"/>
      <c r="I69" s="66"/>
      <c r="J69" s="66"/>
    </row>
    <row r="70" spans="3:10" ht="25.9" customHeight="1" x14ac:dyDescent="1.1499999999999999">
      <c r="C70" s="65"/>
      <c r="D70" s="65"/>
      <c r="E70" s="66"/>
      <c r="F70" s="66"/>
      <c r="G70" s="66"/>
      <c r="H70" s="66"/>
      <c r="I70" s="66"/>
      <c r="J70" s="66"/>
    </row>
    <row r="71" spans="3:10" ht="25.9" customHeight="1" x14ac:dyDescent="1.1499999999999999">
      <c r="C71" s="65"/>
      <c r="D71" s="65"/>
      <c r="E71" s="66"/>
      <c r="F71" s="66"/>
      <c r="G71" s="66"/>
      <c r="H71" s="66"/>
      <c r="I71" s="66"/>
      <c r="J71" s="66"/>
    </row>
    <row r="72" spans="3:10" ht="25.9" customHeight="1" x14ac:dyDescent="1.1499999999999999"/>
    <row r="73" spans="3:10" ht="25.9" customHeight="1" x14ac:dyDescent="1.1499999999999999"/>
    <row r="74" spans="3:10" ht="25.9" customHeight="1" x14ac:dyDescent="1.1499999999999999"/>
    <row r="75" spans="3:10" ht="25.9" customHeight="1" x14ac:dyDescent="1.1499999999999999"/>
    <row r="76" spans="3:10" ht="25.9" customHeight="1" x14ac:dyDescent="1.1499999999999999"/>
    <row r="77" spans="3:10" ht="25.9" customHeight="1" x14ac:dyDescent="1.1499999999999999"/>
    <row r="78" spans="3:10" ht="25.9" customHeight="1" x14ac:dyDescent="1.1499999999999999"/>
    <row r="79" spans="3:10" ht="25.9" customHeight="1" x14ac:dyDescent="1.1499999999999999"/>
    <row r="80" spans="3:10" ht="25.9" customHeight="1" x14ac:dyDescent="1.1499999999999999"/>
    <row r="81" ht="25.9" customHeight="1" x14ac:dyDescent="1.1499999999999999"/>
    <row r="82" ht="25.9" customHeight="1" x14ac:dyDescent="1.1499999999999999"/>
    <row r="83" ht="25.9" customHeight="1" x14ac:dyDescent="1.1499999999999999"/>
    <row r="84" ht="25.9" customHeight="1" x14ac:dyDescent="1.1499999999999999"/>
    <row r="85" ht="25.9" customHeight="1" x14ac:dyDescent="1.1499999999999999"/>
    <row r="86" ht="25.9" customHeight="1" x14ac:dyDescent="1.1499999999999999"/>
    <row r="87" ht="25.9" customHeight="1" x14ac:dyDescent="1.1499999999999999"/>
    <row r="88" ht="25.9" customHeight="1" x14ac:dyDescent="1.1499999999999999"/>
    <row r="89" ht="25.9" customHeight="1" x14ac:dyDescent="1.1499999999999999"/>
    <row r="90" ht="25.9" customHeight="1" x14ac:dyDescent="1.1499999999999999"/>
    <row r="91" ht="25.9" customHeight="1" x14ac:dyDescent="1.1499999999999999"/>
    <row r="92" ht="25.9" customHeight="1" x14ac:dyDescent="1.1499999999999999"/>
    <row r="93" ht="25.9" customHeight="1" x14ac:dyDescent="1.1499999999999999"/>
    <row r="94" ht="25.9" customHeight="1" x14ac:dyDescent="1.1499999999999999"/>
    <row r="95" ht="25.9" customHeight="1" x14ac:dyDescent="1.1499999999999999"/>
    <row r="96" ht="25.9" customHeight="1" x14ac:dyDescent="1.1499999999999999"/>
    <row r="97" ht="25.9" customHeight="1" x14ac:dyDescent="1.1499999999999999"/>
    <row r="98" ht="25.9" customHeight="1" x14ac:dyDescent="1.1499999999999999"/>
    <row r="99" ht="25.9" customHeight="1" x14ac:dyDescent="1.1499999999999999"/>
    <row r="100" ht="25.9" customHeight="1" x14ac:dyDescent="1.1499999999999999"/>
    <row r="101" ht="25.9" customHeight="1" x14ac:dyDescent="1.1499999999999999"/>
    <row r="102" ht="25.9" customHeight="1" x14ac:dyDescent="1.1499999999999999"/>
    <row r="103" ht="25.9" customHeight="1" x14ac:dyDescent="1.1499999999999999"/>
    <row r="104" ht="25.9" customHeight="1" x14ac:dyDescent="1.1499999999999999"/>
    <row r="105" ht="25.9" customHeight="1" x14ac:dyDescent="1.1499999999999999"/>
    <row r="106" ht="25.9" customHeight="1" x14ac:dyDescent="1.1499999999999999"/>
    <row r="107" ht="25.9" customHeight="1" x14ac:dyDescent="1.1499999999999999"/>
    <row r="108" ht="25.9" customHeight="1" x14ac:dyDescent="1.1499999999999999"/>
    <row r="109" ht="25.9" customHeight="1" x14ac:dyDescent="1.1499999999999999"/>
    <row r="110" ht="25.9" customHeight="1" x14ac:dyDescent="1.1499999999999999"/>
    <row r="111" ht="25.9" customHeight="1" x14ac:dyDescent="1.1499999999999999"/>
    <row r="112" ht="25.9" customHeight="1" x14ac:dyDescent="1.1499999999999999"/>
    <row r="113" ht="25.9" customHeight="1" x14ac:dyDescent="1.1499999999999999"/>
    <row r="114" ht="25.9" customHeight="1" x14ac:dyDescent="1.1499999999999999"/>
    <row r="115" ht="25.9" customHeight="1" x14ac:dyDescent="1.1499999999999999"/>
    <row r="116" ht="25.9" customHeight="1" x14ac:dyDescent="1.1499999999999999"/>
    <row r="117" ht="25.9" customHeight="1" x14ac:dyDescent="1.1499999999999999"/>
    <row r="118" ht="25.9" customHeight="1" x14ac:dyDescent="1.1499999999999999"/>
    <row r="119" ht="25.9" customHeight="1" x14ac:dyDescent="1.1499999999999999"/>
    <row r="120" ht="25.9" customHeight="1" x14ac:dyDescent="1.1499999999999999"/>
    <row r="121" ht="25.9" customHeight="1" x14ac:dyDescent="1.1499999999999999"/>
    <row r="122" ht="25.9" customHeight="1" x14ac:dyDescent="1.1499999999999999"/>
    <row r="123" ht="25.9" customHeight="1" x14ac:dyDescent="1.1499999999999999"/>
    <row r="124" ht="25.9" customHeight="1" x14ac:dyDescent="1.1499999999999999"/>
    <row r="125" ht="25.9" customHeight="1" x14ac:dyDescent="1.1499999999999999"/>
    <row r="126" ht="25.9" customHeight="1" x14ac:dyDescent="1.1499999999999999"/>
    <row r="127" ht="25.9" customHeight="1" x14ac:dyDescent="1.1499999999999999"/>
    <row r="128" ht="25.9" customHeight="1" x14ac:dyDescent="1.1499999999999999"/>
    <row r="129" ht="25.9" customHeight="1" x14ac:dyDescent="1.1499999999999999"/>
    <row r="130" ht="25.9" customHeight="1" x14ac:dyDescent="1.1499999999999999"/>
    <row r="131" ht="25.9" customHeight="1" x14ac:dyDescent="1.1499999999999999"/>
    <row r="132" ht="25.9" customHeight="1" x14ac:dyDescent="1.1499999999999999"/>
    <row r="133" ht="25.9" customHeight="1" x14ac:dyDescent="1.1499999999999999"/>
    <row r="134" ht="25.9" customHeight="1" x14ac:dyDescent="1.1499999999999999"/>
    <row r="135" ht="25.9" customHeight="1" x14ac:dyDescent="1.1499999999999999"/>
    <row r="136" ht="25.9" customHeight="1" x14ac:dyDescent="1.1499999999999999"/>
    <row r="137" ht="25.9" customHeight="1" x14ac:dyDescent="1.1499999999999999"/>
    <row r="138" ht="25.9" customHeight="1" x14ac:dyDescent="1.1499999999999999"/>
    <row r="139" ht="25.9" customHeight="1" x14ac:dyDescent="1.1499999999999999"/>
    <row r="140" ht="25.9" customHeight="1" x14ac:dyDescent="1.1499999999999999"/>
    <row r="141" ht="25.9" customHeight="1" x14ac:dyDescent="1.1499999999999999"/>
    <row r="142" ht="25.9" customHeight="1" x14ac:dyDescent="1.1499999999999999"/>
    <row r="143" ht="25.9" customHeight="1" x14ac:dyDescent="1.1499999999999999"/>
    <row r="144" ht="25.9" customHeight="1" x14ac:dyDescent="1.1499999999999999"/>
    <row r="145" ht="25.9" customHeight="1" x14ac:dyDescent="1.1499999999999999"/>
    <row r="146" ht="25.9" customHeight="1" x14ac:dyDescent="1.1499999999999999"/>
    <row r="147" ht="25.9" customHeight="1" x14ac:dyDescent="1.1499999999999999"/>
    <row r="148" ht="25.9" customHeight="1" x14ac:dyDescent="1.1499999999999999"/>
    <row r="149" ht="25.9" customHeight="1" x14ac:dyDescent="1.1499999999999999"/>
    <row r="150" ht="25.9" customHeight="1" x14ac:dyDescent="1.1499999999999999"/>
    <row r="151" ht="25.9" customHeight="1" x14ac:dyDescent="1.1499999999999999"/>
    <row r="152" ht="25.9" customHeight="1" x14ac:dyDescent="1.1499999999999999"/>
    <row r="153" ht="25.9" customHeight="1" x14ac:dyDescent="1.1499999999999999"/>
    <row r="154" ht="25.9" customHeight="1" x14ac:dyDescent="1.1499999999999999"/>
    <row r="155" ht="25.9" customHeight="1" x14ac:dyDescent="1.1499999999999999"/>
    <row r="156" ht="25.9" customHeight="1" x14ac:dyDescent="1.1499999999999999"/>
    <row r="157" ht="25.9" customHeight="1" x14ac:dyDescent="1.1499999999999999"/>
    <row r="158" ht="25.9" customHeight="1" x14ac:dyDescent="1.1499999999999999"/>
    <row r="159" ht="25.9" customHeight="1" x14ac:dyDescent="1.1499999999999999"/>
    <row r="160" ht="25.9" customHeight="1" x14ac:dyDescent="1.1499999999999999"/>
    <row r="161" ht="25.9" customHeight="1" x14ac:dyDescent="1.1499999999999999"/>
    <row r="162" ht="25.9" customHeight="1" x14ac:dyDescent="1.1499999999999999"/>
    <row r="163" ht="25.9" customHeight="1" x14ac:dyDescent="1.1499999999999999"/>
    <row r="164" ht="25.9" customHeight="1" x14ac:dyDescent="1.1499999999999999"/>
    <row r="165" ht="25.9" customHeight="1" x14ac:dyDescent="1.1499999999999999"/>
    <row r="166" ht="25.9" customHeight="1" x14ac:dyDescent="1.1499999999999999"/>
    <row r="167" ht="25.9" customHeight="1" x14ac:dyDescent="1.1499999999999999"/>
    <row r="168" ht="25.9" customHeight="1" x14ac:dyDescent="1.1499999999999999"/>
    <row r="169" ht="25.9" customHeight="1" x14ac:dyDescent="1.1499999999999999"/>
    <row r="170" ht="25.9" customHeight="1" x14ac:dyDescent="1.1499999999999999"/>
    <row r="171" ht="26.45" customHeight="1" x14ac:dyDescent="1.1499999999999999"/>
  </sheetData>
  <mergeCells count="10">
    <mergeCell ref="B6:C8"/>
    <mergeCell ref="A1:K1"/>
    <mergeCell ref="E7:E8"/>
    <mergeCell ref="K6:K8"/>
    <mergeCell ref="F7:G7"/>
    <mergeCell ref="H7:I7"/>
    <mergeCell ref="A6:A8"/>
    <mergeCell ref="D6:D8"/>
    <mergeCell ref="E6:I6"/>
    <mergeCell ref="J6:J8"/>
  </mergeCells>
  <phoneticPr fontId="30" type="noConversion"/>
  <pageMargins left="0.5" right="0.25" top="0.5" bottom="0.25" header="0" footer="0"/>
  <pageSetup paperSize="9" scale="35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ปร6</vt:lpstr>
      <vt:lpstr>ปร5(ก)</vt:lpstr>
      <vt:lpstr>มุ้งจีบ </vt:lpstr>
      <vt:lpstr>ผ้าม่านแก้ไข</vt:lpstr>
      <vt:lpstr>ปร.4พ</vt:lpstr>
      <vt:lpstr>แบบสรุป ปร.4</vt:lpstr>
      <vt:lpstr>แบบปร.4งานกำแพงกันดิน</vt:lpstr>
      <vt:lpstr>คชจ.พิเศษ</vt:lpstr>
      <vt:lpstr>สวน </vt:lpstr>
      <vt:lpstr>งานคุรุภัฑณ์ </vt:lpstr>
      <vt:lpstr>งานคุรุภัฑณ์ Net</vt:lpstr>
      <vt:lpstr>คชจ.พิเศษ!Print_Area</vt:lpstr>
      <vt:lpstr>'งานคุรุภัฑณ์ '!Print_Area</vt:lpstr>
      <vt:lpstr>'งานคุรุภัฑณ์ Net'!Print_Area</vt:lpstr>
      <vt:lpstr>แบบปร.4งานกำแพงกันดิน!Print_Area</vt:lpstr>
      <vt:lpstr>'ปร5(ก)'!Print_Area</vt:lpstr>
      <vt:lpstr>ปร6!Print_Area</vt:lpstr>
      <vt:lpstr>ผ้าม่านแก้ไข!Print_Area</vt:lpstr>
      <vt:lpstr>'มุ้งจีบ '!Print_Area</vt:lpstr>
      <vt:lpstr>'สวน '!Print_Area</vt:lpstr>
      <vt:lpstr>คชจ.พิเศษ!Print_Titles</vt:lpstr>
      <vt:lpstr>'งานคุรุภัฑณ์ '!Print_Titles</vt:lpstr>
      <vt:lpstr>'งานคุรุภัฑณ์ Net'!Print_Titles</vt:lpstr>
      <vt:lpstr>แบบปร.4งานกำแพงกันดิน!Print_Titles</vt:lpstr>
      <vt:lpstr>'แบบสรุป ปร.4'!Print_Titles</vt:lpstr>
      <vt:lpstr>ปร.4พ!Print_Titles</vt:lpstr>
      <vt:lpstr>'ปร5(ก)'!Print_Titles</vt:lpstr>
      <vt:lpstr>ผ้าม่านแก้ไข!Print_Titles</vt:lpstr>
      <vt:lpstr>'สวน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ญาณิศา</dc:creator>
  <cp:lastModifiedBy>nisanat nisanat</cp:lastModifiedBy>
  <cp:lastPrinted>2025-06-10T02:25:59Z</cp:lastPrinted>
  <dcterms:created xsi:type="dcterms:W3CDTF">2019-08-09T06:50:48Z</dcterms:created>
  <dcterms:modified xsi:type="dcterms:W3CDTF">2025-06-27T08:17:50Z</dcterms:modified>
</cp:coreProperties>
</file>